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/>
  </bookViews>
  <sheets>
    <sheet name="Desonerado" sheetId="2" r:id="rId1"/>
    <sheet name="Não Desonerado" sheetId="1" r:id="rId2"/>
  </sheets>
  <externalReferences>
    <externalReference r:id="rId3"/>
  </externalReferences>
  <definedNames>
    <definedName name="_xlnm.Print_Area" localSheetId="0">Desonerado!$A$1:$G$25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B7" i="2"/>
  <c r="B6" i="2"/>
  <c r="F20" i="1" l="1"/>
  <c r="B8" i="1"/>
  <c r="B7" i="1"/>
  <c r="B6" i="1"/>
  <c r="B5" i="1"/>
  <c r="G4" i="1"/>
  <c r="B4" i="1"/>
  <c r="G3" i="1"/>
</calcChain>
</file>

<file path=xl/sharedStrings.xml><?xml version="1.0" encoding="utf-8"?>
<sst xmlns="http://schemas.openxmlformats.org/spreadsheetml/2006/main" count="77" uniqueCount="33">
  <si>
    <t>GOVERNO DO ESTADO DE MATO GROSSO
SECRETARIA DE SEGURANÇA PÚBLICA
DEPARTAMENTO ESTADUAL DE TRÂNSITO
COORDENADORIA DE OBRAS E ENGENHARIA</t>
  </si>
  <si>
    <t>Demonstração do Cálculo do BDI</t>
  </si>
  <si>
    <t>Fonte: Acórdão 2622/2013 - TCU</t>
  </si>
  <si>
    <t>PARÂMETRO PARA CÁLCULO - BDI</t>
  </si>
  <si>
    <t>Itens</t>
  </si>
  <si>
    <t>Siglas</t>
  </si>
  <si>
    <t>% Adotado</t>
  </si>
  <si>
    <t>FONTE</t>
  </si>
  <si>
    <t>Administração Central</t>
  </si>
  <si>
    <t>AC</t>
  </si>
  <si>
    <t>Acórdão 2622/2013 - TCU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</si>
  <si>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</si>
  <si>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</si>
  <si>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</si>
  <si>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</si>
  <si>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</si>
  <si>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</si>
  <si>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</si>
  <si>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</si>
  <si>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Tributos (impostos COFINS 3% e PIS 0,65%)</t>
  </si>
  <si>
    <t>CP</t>
  </si>
  <si>
    <t>Cuiabá - MT</t>
  </si>
  <si>
    <t>Tributos (ISS, variável de acordo com o município)</t>
  </si>
  <si>
    <t>ISS</t>
  </si>
  <si>
    <t>Tributos (Contribuição Previdênciária - 0% ou 4,5%, conforme Lei 12.844/2013 - Desoneração</t>
  </si>
  <si>
    <t>CPRB</t>
  </si>
  <si>
    <t>BDI com Desoneração:</t>
  </si>
  <si>
    <r>
      <t xml:space="preserve">* Valores </t>
    </r>
    <r>
      <rPr>
        <b/>
        <u/>
        <sz val="10"/>
        <rFont val="Arial"/>
        <family val="2"/>
      </rPr>
      <t>médios</t>
    </r>
    <r>
      <rPr>
        <b/>
        <sz val="10"/>
        <rFont val="Arial"/>
        <family val="2"/>
      </rPr>
      <t xml:space="preserve"> BDI para Construção de Edifícios, conforme ACÓRDÃO Nº 2622/2013 - TCU.</t>
    </r>
  </si>
  <si>
    <t>Os valores de BDI foram calculados com o emprego da fórmula:</t>
  </si>
  <si>
    <t>BDI.Des =</t>
  </si>
  <si>
    <t>(1+AC+SG+R)*(1+DF)*(1+L)</t>
  </si>
  <si>
    <t>(1-CP-ISS-CRPB)</t>
  </si>
  <si>
    <t>SINAPI AGOSTO/2024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</si>
</sst>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7" xfId="0" applyFont="1" applyBorder="1" applyAlignment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/>
    <xf numFmtId="0" fontId="5" fillId="0" borderId="8" xfId="0" applyFont="1" applyBorder="1" applyAlignment="1"/>
    <xf numFmtId="0" fontId="2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10" fontId="2" fillId="0" borderId="1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0" fontId="5" fillId="0" borderId="21" xfId="0" applyFont="1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8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5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7" fillId="2" borderId="9" xfId="0" applyFont="1" applyFill="1" applyBorder="1" applyAlignment="1">
      <alignment horizontal="right" vertical="center"/>
    </xf>
    <xf numFmtId="10" fontId="2" fillId="2" borderId="9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258640</xdr:colOff>
      <xdr:row>1</xdr:row>
      <xdr:rowOff>123825</xdr:rowOff>
    </xdr:from>
    <xdr:to>
      <xdr:col>1</xdr:col>
      <xdr:colOff>1163515</xdr:colOff>
      <xdr:row>1</xdr:row>
      <xdr:rowOff>752475</xdr:rowOff>
    </xdr:to>
    <xdr:pic>
      <xdr:nvPicPr>
        <xdr:cNvPr id="2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965" y="504825"/>
          <a:ext cx="904875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95250</xdr:colOff>
      <xdr:row>1</xdr:row>
      <xdr:rowOff>85725</xdr:rowOff>
    </xdr:from>
    <xdr:to>
      <xdr:col>6</xdr:col>
      <xdr:colOff>1571625</xdr:colOff>
      <xdr:row>1</xdr:row>
      <xdr:rowOff>695325</xdr:rowOff>
    </xdr:to>
    <xdr:pic>
      <xdr:nvPicPr>
        <xdr:cNvPr id="3" name="Imagem 2" descr="C:\Users\leticiaandres\Downloads\Logo Governo de MT 2019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85725"/>
          <a:ext cx="22574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258640</xdr:colOff>
      <xdr:row>1</xdr:row>
      <xdr:rowOff>123825</xdr:rowOff>
    </xdr:from>
    <xdr:to>
      <xdr:col>1</xdr:col>
      <xdr:colOff>1163515</xdr:colOff>
      <xdr:row>1</xdr:row>
      <xdr:rowOff>752475</xdr:rowOff>
    </xdr:to>
    <xdr:pic>
      <xdr:nvPicPr>
        <xdr:cNvPr id="4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965" y="1076325"/>
          <a:ext cx="904875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85725</xdr:colOff>
      <xdr:row>1</xdr:row>
      <xdr:rowOff>47625</xdr:rowOff>
    </xdr:from>
    <xdr:to>
      <xdr:col>6</xdr:col>
      <xdr:colOff>1733550</xdr:colOff>
      <xdr:row>1</xdr:row>
      <xdr:rowOff>657225</xdr:rowOff>
    </xdr:to>
    <xdr:pic>
      <xdr:nvPicPr>
        <xdr:cNvPr id="5" name="Imagem 4" descr="C:\Users\leticiaandres\Downloads\Logo Governo de MT 2019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47625"/>
          <a:ext cx="22574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202\coordenadoria%20de%20engenharia%20de%20transito\0001%20-%20GERAL%20DETRAN\007-%20COORDENADORIA%20DE%20OBRAS%202022\001%20-%20REFORMA%20ALTA%20FLORESTA\PLANILHA\ALTA%20FLORESTA%20-%20Planilha%20Or&#231;ament&#225;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"/>
      <sheetName val="Cronograma F.F."/>
      <sheetName val="MODELO C.C.U."/>
      <sheetName val="BDI"/>
      <sheetName val="C01"/>
      <sheetName val="C02"/>
      <sheetName val="C03"/>
      <sheetName val="C04"/>
      <sheetName val="C05"/>
      <sheetName val="C06"/>
      <sheetName val="C07"/>
      <sheetName val="C08"/>
      <sheetName val="C09"/>
      <sheetName val="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"/>
      <sheetName val="C33"/>
      <sheetName val="C34"/>
      <sheetName val="C35"/>
      <sheetName val="C36"/>
      <sheetName val="C37"/>
      <sheetName val="C38"/>
      <sheetName val="C39"/>
      <sheetName val="C40"/>
      <sheetName val="C41"/>
    </sheetNames>
    <sheetDataSet>
      <sheetData sheetId="0">
        <row r="8">
          <cell r="A8" t="str">
            <v>ITEM</v>
          </cell>
          <cell r="D8" t="str">
            <v>DESCRIÇÃO DOS SERVIÇOS</v>
          </cell>
          <cell r="I8" t="str">
            <v>V. TOTAL(R$)</v>
          </cell>
        </row>
        <row r="10">
          <cell r="D10" t="str">
            <v xml:space="preserve">SERVIÇOS PRELIMINARES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view="pageBreakPreview" zoomScaleNormal="100" workbookViewId="0">
      <selection activeCell="C8" sqref="C8"/>
    </sheetView>
  </sheetViews>
  <sheetFormatPr defaultRowHeight="15" x14ac:dyDescent="0.25"/>
  <cols>
    <col min="1" max="1" width="4" customWidth="1"/>
    <col min="2" max="2" width="14.5703125" customWidth="1"/>
    <col min="3" max="3" width="20.28515625" customWidth="1"/>
    <col min="4" max="5" width="19" customWidth="1"/>
    <col min="6" max="6" width="11.7109375" customWidth="1"/>
    <col min="7" max="7" width="26.42578125" customWidth="1"/>
  </cols>
  <sheetData>
    <row r="2" spans="2:12" ht="60.75" customHeight="1" x14ac:dyDescent="0.25">
      <c r="B2" s="1"/>
      <c r="C2" s="39" t="s">
        <v>0</v>
      </c>
      <c r="D2" s="39"/>
      <c r="E2" s="39"/>
      <c r="F2" s="39"/>
      <c r="G2" s="40"/>
    </row>
    <row r="3" spans="2:12" x14ac:dyDescent="0.25">
      <c r="B3" s="16" t="s">
        <v>1</v>
      </c>
      <c r="C3" s="2"/>
      <c r="D3" s="3"/>
      <c r="E3" s="3"/>
      <c r="F3" s="4"/>
      <c r="G3" s="17"/>
    </row>
    <row r="4" spans="2:12" x14ac:dyDescent="0.25">
      <c r="B4" s="18" t="s">
        <v>32</v>
      </c>
      <c r="C4" s="5"/>
      <c r="D4" s="5"/>
      <c r="E4" s="5"/>
      <c r="F4" s="5"/>
      <c r="G4" s="19">
        <v>0.25700000000000001</v>
      </c>
    </row>
    <row r="5" spans="2:12" x14ac:dyDescent="0.25">
      <c r="B5" s="18"/>
      <c r="C5" s="5"/>
      <c r="D5" s="5"/>
      <c r="E5" s="5"/>
      <c r="F5" s="5"/>
      <c r="G5" s="20"/>
    </row>
    <row r="6" spans="2:12" x14ac:dyDescent="0.25">
      <c r="B6" s="18" t="str">
        <f>'[1]Planilha Orçamentária'!A8</f>
        <v>ITEM</v>
      </c>
      <c r="C6" s="5"/>
      <c r="D6" s="5"/>
      <c r="E6" s="5"/>
      <c r="F6" s="5"/>
      <c r="G6" s="21" t="s">
        <v>2</v>
      </c>
    </row>
    <row r="7" spans="2:12" x14ac:dyDescent="0.25">
      <c r="B7" s="18" t="str">
        <f>'[1]Planilha Orçamentária'!I8</f>
        <v>V. TOTAL(R$)</v>
      </c>
      <c r="C7" s="5"/>
      <c r="D7" s="6"/>
      <c r="E7" s="7"/>
      <c r="F7" s="8"/>
      <c r="G7" s="22"/>
    </row>
    <row r="8" spans="2:12" x14ac:dyDescent="0.25">
      <c r="B8" s="23"/>
      <c r="C8" s="9"/>
      <c r="D8" s="7"/>
      <c r="E8" s="7"/>
      <c r="F8" s="8"/>
      <c r="G8" s="24"/>
    </row>
    <row r="9" spans="2:12" x14ac:dyDescent="0.25">
      <c r="B9" s="25"/>
      <c r="C9" s="10"/>
      <c r="D9" s="11"/>
      <c r="E9" s="11"/>
      <c r="F9" s="12"/>
      <c r="G9" s="26"/>
    </row>
    <row r="10" spans="2:12" x14ac:dyDescent="0.25">
      <c r="B10" s="41" t="s">
        <v>3</v>
      </c>
      <c r="C10" s="42"/>
      <c r="D10" s="42"/>
      <c r="E10" s="42"/>
      <c r="F10" s="42"/>
      <c r="G10" s="43"/>
      <c r="L10">
        <v>1.32</v>
      </c>
    </row>
    <row r="11" spans="2:12" x14ac:dyDescent="0.25">
      <c r="B11" s="44" t="s">
        <v>4</v>
      </c>
      <c r="C11" s="45"/>
      <c r="D11" s="13" t="s">
        <v>5</v>
      </c>
      <c r="E11" s="13" t="s">
        <v>6</v>
      </c>
      <c r="F11" s="44" t="s">
        <v>7</v>
      </c>
      <c r="G11" s="46"/>
    </row>
    <row r="12" spans="2:12" x14ac:dyDescent="0.25">
      <c r="B12" s="35" t="s">
        <v>8</v>
      </c>
      <c r="C12" s="36"/>
      <c r="D12" s="14" t="s">
        <v>9</v>
      </c>
      <c r="E12" s="15">
        <v>7.0000000000000007E-2</v>
      </c>
      <c r="F12" s="37" t="s">
        <v>10</v>
      </c>
      <c r="G12" s="38"/>
    </row>
    <row r="13" spans="2:12" x14ac:dyDescent="0.25">
      <c r="B13" s="35" t="s">
        <v>11</v>
      </c>
      <c r="C13" s="36"/>
      <c r="D13" s="14" t="s">
        <v>12</v>
      </c>
      <c r="E13" s="15">
        <v>6.1000000000000004E-3</v>
      </c>
      <c r="F13" s="37" t="s">
        <v>10</v>
      </c>
      <c r="G13" s="38"/>
    </row>
    <row r="14" spans="2:12" x14ac:dyDescent="0.25">
      <c r="B14" s="35" t="s">
        <v>13</v>
      </c>
      <c r="C14" s="36"/>
      <c r="D14" s="14" t="s">
        <v>14</v>
      </c>
      <c r="E14" s="15">
        <v>7.4999999999999997E-3</v>
      </c>
      <c r="F14" s="37" t="s">
        <v>10</v>
      </c>
      <c r="G14" s="38"/>
    </row>
    <row r="15" spans="2:12" x14ac:dyDescent="0.25">
      <c r="B15" s="35" t="s">
        <v>15</v>
      </c>
      <c r="C15" s="36"/>
      <c r="D15" s="14" t="s">
        <v>16</v>
      </c>
      <c r="E15" s="15">
        <v>0.01</v>
      </c>
      <c r="F15" s="37" t="s">
        <v>10</v>
      </c>
      <c r="G15" s="38"/>
    </row>
    <row r="16" spans="2:12" x14ac:dyDescent="0.25">
      <c r="B16" s="35" t="s">
        <v>17</v>
      </c>
      <c r="C16" s="36"/>
      <c r="D16" s="14" t="s">
        <v>18</v>
      </c>
      <c r="E16" s="15">
        <v>8.2500000000000004E-2</v>
      </c>
      <c r="F16" s="37" t="s">
        <v>10</v>
      </c>
      <c r="G16" s="38"/>
    </row>
    <row r="17" spans="2:7" x14ac:dyDescent="0.25">
      <c r="B17" s="35" t="s">
        <v>19</v>
      </c>
      <c r="C17" s="36"/>
      <c r="D17" s="14" t="s">
        <v>20</v>
      </c>
      <c r="E17" s="15">
        <v>3.6499999999999998E-2</v>
      </c>
      <c r="F17" s="37" t="s">
        <v>21</v>
      </c>
      <c r="G17" s="38"/>
    </row>
    <row r="18" spans="2:7" ht="24" customHeight="1" x14ac:dyDescent="0.25">
      <c r="B18" s="47" t="s">
        <v>22</v>
      </c>
      <c r="C18" s="48"/>
      <c r="D18" s="14" t="s">
        <v>23</v>
      </c>
      <c r="E18" s="15">
        <v>2.1000000000000001E-2</v>
      </c>
      <c r="F18" s="37" t="s">
        <v>21</v>
      </c>
      <c r="G18" s="38"/>
    </row>
    <row r="19" spans="2:7" ht="24.75" customHeight="1" x14ac:dyDescent="0.25">
      <c r="B19" s="47" t="s">
        <v>24</v>
      </c>
      <c r="C19" s="48"/>
      <c r="D19" s="14" t="s">
        <v>25</v>
      </c>
      <c r="E19" s="15"/>
      <c r="F19" s="37" t="s">
        <v>21</v>
      </c>
      <c r="G19" s="38"/>
    </row>
    <row r="20" spans="2:7" x14ac:dyDescent="0.25">
      <c r="B20" s="52" t="s">
        <v>26</v>
      </c>
      <c r="C20" s="52"/>
      <c r="D20" s="52"/>
      <c r="E20" s="52"/>
      <c r="F20" s="53">
        <f>(((1+E12+E13+E14)*(1+E15)*(1+E16))/(1-E17-E18-E19))-1</f>
        <v>0.25700474270557061</v>
      </c>
      <c r="G20" s="53"/>
    </row>
    <row r="21" spans="2:7" ht="13.5" customHeight="1" x14ac:dyDescent="0.25">
      <c r="B21" s="54"/>
      <c r="C21" s="55"/>
      <c r="D21" s="55"/>
      <c r="E21" s="55"/>
      <c r="F21" s="55"/>
      <c r="G21" s="56"/>
    </row>
    <row r="22" spans="2:7" x14ac:dyDescent="0.25">
      <c r="B22" s="41" t="s">
        <v>27</v>
      </c>
      <c r="C22" s="42"/>
      <c r="D22" s="42"/>
      <c r="E22" s="42"/>
      <c r="F22" s="42"/>
      <c r="G22" s="43"/>
    </row>
    <row r="23" spans="2:7" x14ac:dyDescent="0.25">
      <c r="B23" s="49"/>
      <c r="C23" s="50"/>
      <c r="D23" s="50"/>
      <c r="E23" s="50"/>
      <c r="F23" s="50"/>
      <c r="G23" s="51"/>
    </row>
    <row r="24" spans="2:7" x14ac:dyDescent="0.25">
      <c r="B24" s="27" t="s">
        <v>28</v>
      </c>
      <c r="C24" s="28"/>
      <c r="D24" s="28"/>
      <c r="E24" s="29"/>
      <c r="F24" s="30" t="s">
        <v>29</v>
      </c>
      <c r="G24" s="31" t="s">
        <v>30</v>
      </c>
    </row>
    <row r="25" spans="2:7" x14ac:dyDescent="0.25">
      <c r="B25" s="32"/>
      <c r="C25" s="33"/>
      <c r="D25" s="33"/>
      <c r="E25" s="33"/>
      <c r="F25" s="33"/>
      <c r="G25" s="34" t="s">
        <v>31</v>
      </c>
    </row>
  </sheetData>
  <mergeCells count="26">
    <mergeCell ref="B23:G23"/>
    <mergeCell ref="B19:C19"/>
    <mergeCell ref="F19:G19"/>
    <mergeCell ref="B20:E20"/>
    <mergeCell ref="F20:G20"/>
    <mergeCell ref="B21:G21"/>
    <mergeCell ref="B22:G22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2:C12"/>
    <mergeCell ref="F12:G12"/>
    <mergeCell ref="C2:E2"/>
    <mergeCell ref="F2:G2"/>
    <mergeCell ref="B10:G10"/>
    <mergeCell ref="B11:C11"/>
    <mergeCell ref="F11:G11"/>
  </mergeCells>
  <pageMargins left="0.511811024" right="0.511811024" top="0.78740157499999996" bottom="0.78740157499999996" header="0.31496062000000002" footer="0.31496062000000002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workbookViewId="0">
      <selection activeCell="J25" sqref="J25"/>
    </sheetView>
  </sheetViews>
  <sheetFormatPr defaultRowHeight="15" x14ac:dyDescent="0.25"/>
  <cols>
    <col min="1" max="1" width="4.28515625" customWidth="1"/>
    <col min="2" max="2" width="20.42578125" customWidth="1"/>
    <col min="3" max="3" width="16.42578125" customWidth="1"/>
    <col min="4" max="4" width="14.7109375" customWidth="1"/>
    <col min="5" max="5" width="30.140625" customWidth="1"/>
    <col min="7" max="7" width="29.140625" customWidth="1"/>
  </cols>
  <sheetData>
    <row r="2" spans="2:7" ht="61.5" customHeight="1" x14ac:dyDescent="0.25">
      <c r="B2" s="1"/>
      <c r="C2" s="39" t="s">
        <v>0</v>
      </c>
      <c r="D2" s="39"/>
      <c r="E2" s="39"/>
      <c r="F2" s="39"/>
      <c r="G2" s="40"/>
    </row>
    <row r="3" spans="2:7" x14ac:dyDescent="0.25">
      <c r="B3" s="16" t="s">
        <v>1</v>
      </c>
      <c r="C3" s="2"/>
      <c r="D3" s="3"/>
      <c r="E3" s="3"/>
      <c r="F3" s="4"/>
      <c r="G3" s="17">
        <f>'[1]Planilha Orçamentária'!L7</f>
        <v>0</v>
      </c>
    </row>
    <row r="4" spans="2:7" x14ac:dyDescent="0.25">
      <c r="B4" s="18" t="str">
        <f>'[1]Planilha Orçamentária'!D8</f>
        <v>DESCRIÇÃO DOS SERVIÇOS</v>
      </c>
      <c r="C4" s="5"/>
      <c r="D4" s="5"/>
      <c r="E4" s="5"/>
      <c r="F4" s="5"/>
      <c r="G4" s="19">
        <f>'[1]Planilha Orçamentária'!L9</f>
        <v>0</v>
      </c>
    </row>
    <row r="5" spans="2:7" x14ac:dyDescent="0.25">
      <c r="B5" s="18">
        <f>'[1]Planilha Orçamentária'!D9</f>
        <v>0</v>
      </c>
      <c r="C5" s="5"/>
      <c r="D5" s="5"/>
      <c r="E5" s="5"/>
      <c r="F5" s="5"/>
      <c r="G5" s="20"/>
    </row>
    <row r="6" spans="2:7" x14ac:dyDescent="0.25">
      <c r="B6" s="18" t="str">
        <f>'[1]Planilha Orçamentária'!D10</f>
        <v xml:space="preserve">SERVIÇOS PRELIMINARES </v>
      </c>
      <c r="C6" s="5"/>
      <c r="D6" s="5"/>
      <c r="E6" s="5"/>
      <c r="F6" s="5"/>
      <c r="G6" s="21" t="s">
        <v>2</v>
      </c>
    </row>
    <row r="7" spans="2:7" x14ac:dyDescent="0.25">
      <c r="B7" s="18">
        <f>'[1]Planilha Orçamentária'!L10</f>
        <v>0</v>
      </c>
      <c r="C7" s="5"/>
      <c r="D7" s="6"/>
      <c r="E7" s="7"/>
      <c r="F7" s="8"/>
      <c r="G7" s="22"/>
    </row>
    <row r="8" spans="2:7" ht="14.25" customHeight="1" x14ac:dyDescent="0.25">
      <c r="B8" s="23">
        <f>'[1]Planilha Orçamentária'!L11</f>
        <v>0</v>
      </c>
      <c r="C8" s="9"/>
      <c r="D8" s="7"/>
      <c r="E8" s="7"/>
      <c r="F8" s="8"/>
      <c r="G8" s="24"/>
    </row>
    <row r="9" spans="2:7" ht="9.75" customHeight="1" x14ac:dyDescent="0.25">
      <c r="B9" s="25"/>
      <c r="C9" s="10"/>
      <c r="D9" s="11"/>
      <c r="E9" s="11"/>
      <c r="F9" s="12"/>
      <c r="G9" s="26"/>
    </row>
    <row r="10" spans="2:7" x14ac:dyDescent="0.25">
      <c r="B10" s="41" t="s">
        <v>3</v>
      </c>
      <c r="C10" s="42"/>
      <c r="D10" s="42"/>
      <c r="E10" s="42"/>
      <c r="F10" s="42"/>
      <c r="G10" s="43"/>
    </row>
    <row r="11" spans="2:7" x14ac:dyDescent="0.25">
      <c r="B11" s="44" t="s">
        <v>4</v>
      </c>
      <c r="C11" s="45"/>
      <c r="D11" s="13" t="s">
        <v>5</v>
      </c>
      <c r="E11" s="13" t="s">
        <v>6</v>
      </c>
      <c r="F11" s="44" t="s">
        <v>7</v>
      </c>
      <c r="G11" s="46"/>
    </row>
    <row r="12" spans="2:7" x14ac:dyDescent="0.25">
      <c r="B12" s="35" t="s">
        <v>8</v>
      </c>
      <c r="C12" s="36"/>
      <c r="D12" s="14" t="s">
        <v>9</v>
      </c>
      <c r="E12" s="15">
        <v>7.0000000000000007E-2</v>
      </c>
      <c r="F12" s="37" t="s">
        <v>10</v>
      </c>
      <c r="G12" s="38"/>
    </row>
    <row r="13" spans="2:7" x14ac:dyDescent="0.25">
      <c r="B13" s="35" t="s">
        <v>11</v>
      </c>
      <c r="C13" s="36"/>
      <c r="D13" s="14" t="s">
        <v>12</v>
      </c>
      <c r="E13" s="15">
        <v>5.7000000000000002E-3</v>
      </c>
      <c r="F13" s="37" t="s">
        <v>10</v>
      </c>
      <c r="G13" s="38"/>
    </row>
    <row r="14" spans="2:7" ht="12.75" customHeight="1" x14ac:dyDescent="0.25">
      <c r="B14" s="35" t="s">
        <v>13</v>
      </c>
      <c r="C14" s="36"/>
      <c r="D14" s="14" t="s">
        <v>14</v>
      </c>
      <c r="E14" s="15">
        <v>6.4999999999999997E-3</v>
      </c>
      <c r="F14" s="37" t="s">
        <v>10</v>
      </c>
      <c r="G14" s="38"/>
    </row>
    <row r="15" spans="2:7" x14ac:dyDescent="0.25">
      <c r="B15" s="35" t="s">
        <v>15</v>
      </c>
      <c r="C15" s="36"/>
      <c r="D15" s="14" t="s">
        <v>16</v>
      </c>
      <c r="E15" s="15">
        <v>0.01</v>
      </c>
      <c r="F15" s="37" t="s">
        <v>10</v>
      </c>
      <c r="G15" s="38"/>
    </row>
    <row r="16" spans="2:7" x14ac:dyDescent="0.25">
      <c r="B16" s="35" t="s">
        <v>17</v>
      </c>
      <c r="C16" s="36"/>
      <c r="D16" s="14" t="s">
        <v>18</v>
      </c>
      <c r="E16" s="15">
        <v>8.2500000000000004E-2</v>
      </c>
      <c r="F16" s="37" t="s">
        <v>10</v>
      </c>
      <c r="G16" s="38"/>
    </row>
    <row r="17" spans="2:7" x14ac:dyDescent="0.25">
      <c r="B17" s="35" t="s">
        <v>19</v>
      </c>
      <c r="C17" s="36"/>
      <c r="D17" s="14" t="s">
        <v>20</v>
      </c>
      <c r="E17" s="15">
        <v>3.6499999999999998E-2</v>
      </c>
      <c r="F17" s="37" t="s">
        <v>21</v>
      </c>
      <c r="G17" s="38"/>
    </row>
    <row r="18" spans="2:7" ht="31.5" customHeight="1" x14ac:dyDescent="0.25">
      <c r="B18" s="47" t="s">
        <v>22</v>
      </c>
      <c r="C18" s="48"/>
      <c r="D18" s="14" t="s">
        <v>23</v>
      </c>
      <c r="E18" s="15">
        <v>2.1000000000000001E-2</v>
      </c>
      <c r="F18" s="37" t="s">
        <v>21</v>
      </c>
      <c r="G18" s="38"/>
    </row>
    <row r="19" spans="2:7" ht="37.5" customHeight="1" x14ac:dyDescent="0.25">
      <c r="B19" s="47" t="s">
        <v>24</v>
      </c>
      <c r="C19" s="48"/>
      <c r="D19" s="14" t="s">
        <v>25</v>
      </c>
      <c r="E19" s="15">
        <v>0</v>
      </c>
      <c r="F19" s="37" t="s">
        <v>21</v>
      </c>
      <c r="G19" s="38"/>
    </row>
    <row r="20" spans="2:7" x14ac:dyDescent="0.25">
      <c r="B20" s="52" t="s">
        <v>26</v>
      </c>
      <c r="C20" s="52"/>
      <c r="D20" s="52"/>
      <c r="E20" s="52"/>
      <c r="F20" s="53">
        <f>(((1+E12+E13+E14)*(1+E15)*(1+E16))/(1-E17-E18-E19))-1</f>
        <v>0.25538070557029191</v>
      </c>
      <c r="G20" s="53"/>
    </row>
    <row r="21" spans="2:7" x14ac:dyDescent="0.25">
      <c r="B21" s="54"/>
      <c r="C21" s="55"/>
      <c r="D21" s="55"/>
      <c r="E21" s="55"/>
      <c r="F21" s="55"/>
      <c r="G21" s="56"/>
    </row>
    <row r="22" spans="2:7" x14ac:dyDescent="0.25">
      <c r="B22" s="41" t="s">
        <v>27</v>
      </c>
      <c r="C22" s="42"/>
      <c r="D22" s="42"/>
      <c r="E22" s="42"/>
      <c r="F22" s="42"/>
      <c r="G22" s="43"/>
    </row>
    <row r="23" spans="2:7" ht="10.5" customHeight="1" x14ac:dyDescent="0.25">
      <c r="B23" s="49"/>
      <c r="C23" s="50"/>
      <c r="D23" s="50"/>
      <c r="E23" s="50"/>
      <c r="F23" s="50"/>
      <c r="G23" s="51"/>
    </row>
    <row r="24" spans="2:7" ht="20.25" customHeight="1" x14ac:dyDescent="0.25">
      <c r="B24" s="27" t="s">
        <v>28</v>
      </c>
      <c r="C24" s="28"/>
      <c r="D24" s="28"/>
      <c r="E24" s="29"/>
      <c r="F24" s="30" t="s">
        <v>29</v>
      </c>
      <c r="G24" s="31" t="s">
        <v>30</v>
      </c>
    </row>
    <row r="25" spans="2:7" ht="15" customHeight="1" x14ac:dyDescent="0.25">
      <c r="B25" s="32"/>
      <c r="C25" s="33"/>
      <c r="D25" s="33"/>
      <c r="E25" s="33"/>
      <c r="F25" s="33"/>
      <c r="G25" s="34" t="s">
        <v>31</v>
      </c>
    </row>
  </sheetData>
  <mergeCells count="26">
    <mergeCell ref="B15:C15"/>
    <mergeCell ref="F15:G15"/>
    <mergeCell ref="B16:C16"/>
    <mergeCell ref="B12:C12"/>
    <mergeCell ref="F12:G12"/>
    <mergeCell ref="B13:C13"/>
    <mergeCell ref="F13:G13"/>
    <mergeCell ref="B14:C14"/>
    <mergeCell ref="F14:G14"/>
    <mergeCell ref="F16:G16"/>
    <mergeCell ref="C2:E2"/>
    <mergeCell ref="F2:G2"/>
    <mergeCell ref="B10:G10"/>
    <mergeCell ref="B11:C11"/>
    <mergeCell ref="F11:G11"/>
    <mergeCell ref="B17:C17"/>
    <mergeCell ref="F17:G17"/>
    <mergeCell ref="B21:G21"/>
    <mergeCell ref="B22:G22"/>
    <mergeCell ref="B23:G23"/>
    <mergeCell ref="B18:C18"/>
    <mergeCell ref="F18:G18"/>
    <mergeCell ref="B19:C19"/>
    <mergeCell ref="F19:G19"/>
    <mergeCell ref="B20:E20"/>
    <mergeCell ref="F20:G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Desonerado</vt:lpstr>
      <vt:lpstr>Não Desonerado</vt:lpstr>
      <vt:lpstr>Desonerado!Area_de_impressao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2024-10-01T12:23:53Z</dcterms:modified>
</cp:coreProperties>
</file>