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NAT\PNATRANS\"/>
    </mc:Choice>
  </mc:AlternateContent>
  <bookViews>
    <workbookView xWindow="-120" yWindow="-120" windowWidth="20730" windowHeight="11160" activeTab="2"/>
  </bookViews>
  <sheets>
    <sheet name="Capa" sheetId="4" r:id="rId1"/>
    <sheet name="Base de dados" sheetId="1" r:id="rId2"/>
    <sheet name="Plano de Açao" sheetId="2" r:id="rId3"/>
  </sheets>
  <externalReferences>
    <externalReference r:id="rId4"/>
  </externalReferences>
  <definedNames>
    <definedName name="Matriz_Mes">OFFSET([1]Resumo!$E$7,MATCH([1]Resumo!$E$94,[1]Resumo!$C$7:$C$90,0)-1,0,COUNTIF([1]Resumo!$C$7:$C$90,[1]Resumo!$E$94),1)</definedName>
    <definedName name="Matriz_Peso">OFFSET([1]Resumo!$E$7,MATCH([1]Resumo!$E$94,[1]Resumo!$C$7:$C$90,0)-1,0,COUNTIF([1]Resumo!$C$7:$C$90,[1]Resumo!$E$94),1)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2" l="1"/>
  <c r="J15" i="2"/>
  <c r="J14" i="2"/>
  <c r="J13" i="2"/>
  <c r="J12" i="2"/>
  <c r="J11" i="2"/>
  <c r="J10" i="2"/>
  <c r="J9" i="2"/>
  <c r="J8" i="2"/>
  <c r="J3" i="2" l="1"/>
  <c r="J4" i="2" l="1"/>
  <c r="J5" i="2"/>
  <c r="J6" i="2"/>
  <c r="J7" i="2"/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4" i="1"/>
  <c r="P17" i="1" l="1"/>
  <c r="O17" i="1"/>
  <c r="N17" i="1"/>
  <c r="M17" i="1"/>
  <c r="Q17" i="1"/>
</calcChain>
</file>

<file path=xl/sharedStrings.xml><?xml version="1.0" encoding="utf-8"?>
<sst xmlns="http://schemas.openxmlformats.org/spreadsheetml/2006/main" count="224" uniqueCount="189">
  <si>
    <t>mês</t>
  </si>
  <si>
    <t>faixa de idade</t>
  </si>
  <si>
    <t xml:space="preserve">tipo de vitima </t>
  </si>
  <si>
    <t>0 - 10</t>
  </si>
  <si>
    <t>Motociclista</t>
  </si>
  <si>
    <t>Ciclista</t>
  </si>
  <si>
    <t>Pedestre</t>
  </si>
  <si>
    <t>AL</t>
  </si>
  <si>
    <t>BA</t>
  </si>
  <si>
    <t>MA</t>
  </si>
  <si>
    <t>SP</t>
  </si>
  <si>
    <t>MT</t>
  </si>
  <si>
    <t>MS</t>
  </si>
  <si>
    <t>SE</t>
  </si>
  <si>
    <t>RJ</t>
  </si>
  <si>
    <t>RS</t>
  </si>
  <si>
    <t>RN</t>
  </si>
  <si>
    <t>SC</t>
  </si>
  <si>
    <t>PR</t>
  </si>
  <si>
    <t>MG</t>
  </si>
  <si>
    <t>DF</t>
  </si>
  <si>
    <t>GO</t>
  </si>
  <si>
    <t>AM</t>
  </si>
  <si>
    <t>PE</t>
  </si>
  <si>
    <t>PI</t>
  </si>
  <si>
    <t>RR</t>
  </si>
  <si>
    <t>RO</t>
  </si>
  <si>
    <t>AC</t>
  </si>
  <si>
    <t>AP</t>
  </si>
  <si>
    <t>CE</t>
  </si>
  <si>
    <t>ES</t>
  </si>
  <si>
    <t>PA</t>
  </si>
  <si>
    <t>PB</t>
  </si>
  <si>
    <t>TO</t>
  </si>
  <si>
    <t>Municipio</t>
  </si>
  <si>
    <t>Nº habitantes</t>
  </si>
  <si>
    <t>Nº acidentes</t>
  </si>
  <si>
    <t>Passageiro</t>
  </si>
  <si>
    <t>Dia da Semana</t>
  </si>
  <si>
    <t>Segunda</t>
  </si>
  <si>
    <t>Terça</t>
  </si>
  <si>
    <t>Quarta</t>
  </si>
  <si>
    <t>Quinta</t>
  </si>
  <si>
    <t>Sexta</t>
  </si>
  <si>
    <t>Sabado</t>
  </si>
  <si>
    <t>Domingo</t>
  </si>
  <si>
    <t>11 - 17</t>
  </si>
  <si>
    <t>30 - 39</t>
  </si>
  <si>
    <t>40 - 49</t>
  </si>
  <si>
    <t>50 - 59</t>
  </si>
  <si>
    <t>60 ou +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</si>
  <si>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</si>
  <si>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</si>
  <si>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</si>
  <si>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</si>
  <si>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</si>
  <si>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</si>
  <si>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</si>
  <si>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</si>
  <si>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</si>
  <si>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</si>
  <si>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</si>
  <si>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</si>
  <si>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Quantidade frota </t>
  </si>
  <si>
    <t>18 - 24</t>
  </si>
  <si>
    <t>25 - 29</t>
  </si>
  <si>
    <t>Sexo</t>
  </si>
  <si>
    <t>Masculino</t>
  </si>
  <si>
    <t>Femenino</t>
  </si>
  <si>
    <t>Não Informado</t>
  </si>
  <si>
    <t>Motorista</t>
  </si>
  <si>
    <t>Ação</t>
  </si>
  <si>
    <t>Etapa</t>
  </si>
  <si>
    <t>Responsável</t>
  </si>
  <si>
    <t>Data início previsto</t>
  </si>
  <si>
    <t>Data término previsto</t>
  </si>
  <si>
    <t>Data início realizada</t>
  </si>
  <si>
    <t>Data término realizada</t>
  </si>
  <si>
    <t>Status</t>
  </si>
  <si>
    <t>Observações</t>
  </si>
  <si>
    <t>Estado/UF</t>
  </si>
  <si>
    <t>Preencher com o ano das informações, em formato 'aaaa'</t>
  </si>
  <si>
    <t>Preencher com o nome do municipio ao qual correspondem as informações</t>
  </si>
  <si>
    <t>Preencher com o nome do mês das informações</t>
  </si>
  <si>
    <t>Preencher com o nome do dia da semana das informações</t>
  </si>
  <si>
    <t>Preencher com o tipo de sexo ao qual correspondem as informações</t>
  </si>
  <si>
    <t>Preencher com faixa de idade à qual correspondem as informações</t>
  </si>
  <si>
    <t>Preencher com o tipo de vitima à qual correspondem as informações</t>
  </si>
  <si>
    <t xml:space="preserve">índice de mortos por grupo de veículos </t>
  </si>
  <si>
    <t>índice de mortos por grupo de habitantes</t>
  </si>
  <si>
    <t>Problema / Causa raiz</t>
  </si>
  <si>
    <t>índice de mortos por grupo de veículos (meta)</t>
  </si>
  <si>
    <t>índice de mortos por grupo de habitantes (meta)</t>
  </si>
  <si>
    <t>Preencher com a proposta de meta do Índice de mortos por cada 100.000 habitantes</t>
  </si>
  <si>
    <t>Preencher com a proposta de meta do Índice de mortos por cada 10.000 veículos</t>
  </si>
  <si>
    <t>Detalhamento da ação em ações mais simples ou de menor prazo</t>
  </si>
  <si>
    <t>Pessoa que vai executar a ação ou garantir que seja feito</t>
  </si>
  <si>
    <t>Dia específico que está previsto começar a ação</t>
  </si>
  <si>
    <t>Dia específico que está previsto finalizar a ação</t>
  </si>
  <si>
    <t>Dia específico que efetivamente a ação começou ser executada</t>
  </si>
  <si>
    <t>Dia específico que efetivamente a ação foi finalizada</t>
  </si>
  <si>
    <t>Comentários extra que ajudem entender melhor a ação ou o status</t>
  </si>
  <si>
    <t>Campo calculo que, de forma visual, mostra o status das ações em função da execução ou não no prazo previsto</t>
  </si>
  <si>
    <t>Preencher as informações na linha correspondente a sua UF</t>
  </si>
  <si>
    <t>Previsão orçamentária</t>
  </si>
  <si>
    <r>
      <t xml:space="preserve">Preencher, em valor absoluto, a quantidade total da frota de veiculos do estado/municipio no periodo definido </t>
    </r>
    <r>
      <rPr>
        <b/>
        <sz val="9"/>
        <rFont val="Calibri"/>
        <family val="2"/>
        <scheme val="minor"/>
      </rPr>
      <t>(foto de 31/12 de todos os veículos ativos no estado)</t>
    </r>
  </si>
  <si>
    <r>
      <t xml:space="preserve">Preencher, em valor absoluto, o número total de habitantes do estado/municipio no periodo definido </t>
    </r>
    <r>
      <rPr>
        <b/>
        <sz val="9"/>
        <rFont val="Calibri"/>
        <family val="2"/>
        <scheme val="minor"/>
      </rPr>
      <t>(foto do 31/12)</t>
    </r>
  </si>
  <si>
    <t>Preencher, em valor absoluto, o número total de acidentes do estado no periodo definido</t>
  </si>
  <si>
    <t>Preencher, em valor absoluto, o número total de óbitos causados por acidentes do estado no periodo definido</t>
  </si>
  <si>
    <t>Nº lesionados</t>
  </si>
  <si>
    <t>Preencher, em valor absoluto, o número total de lesionados causados por acidentes do estado/municipio no periodo definido</t>
  </si>
  <si>
    <t xml:space="preserve">Nº óbitos </t>
  </si>
  <si>
    <t>Ano</t>
  </si>
  <si>
    <t>(tirar)</t>
  </si>
  <si>
    <t>Problema que o Estado quer resolver</t>
  </si>
  <si>
    <t>Ação/Atividade que o Estado vai implementar para resolver o problema</t>
  </si>
  <si>
    <t>Valor de investimento que o Estado precisa para implementar a ação</t>
  </si>
  <si>
    <t>Ação do PNATRANS</t>
  </si>
  <si>
    <t>Pilar do PNATRANS</t>
  </si>
  <si>
    <t>Iniciativa do PNATRANS</t>
  </si>
  <si>
    <t>Campo que calcula automaticamente o resultado do indicador do com os dados já preenchidos nas outras colunas</t>
  </si>
  <si>
    <t>Campo que calculo automaticamente o resultado do indicador do ano com os dados já preenchidos nas outras colunas</t>
  </si>
  <si>
    <t>Relacionar com um dos Pilares do PNATRANS</t>
  </si>
  <si>
    <t>Relacionar com as Ações do PNATRANS constantes do Anexo I da Resolução CONTRAN nº 870, de 2021</t>
  </si>
  <si>
    <t>Relacionar com as Iniciativas do PNATRANS constantes do Anexo I da Resolução CONTRAN nº 870, de 2021</t>
  </si>
  <si>
    <t>MATO GROSSO</t>
  </si>
  <si>
    <t>A1024</t>
  </si>
  <si>
    <t>Padronização das Politicas de Trânsito</t>
  </si>
  <si>
    <t>Elaborar o PNATRANS em conjunto com todos os orgãos do estado</t>
  </si>
  <si>
    <t>CETRAN MT</t>
  </si>
  <si>
    <t>O PNATRANS está em aprimoramento continuo no estado do MT, foi efetuado forum com convite a todos os municipios do estado no dia XXX, para definir as ações e problemas a serem resolvidos e mitigados.</t>
  </si>
  <si>
    <t>Padronização e Melhora das Vias</t>
  </si>
  <si>
    <t>Classificação e padronização das vias urbanas Municipais;</t>
  </si>
  <si>
    <t>Prefeituras Municipais, Órgãos Municipais de Trânsito.</t>
  </si>
  <si>
    <t>A2016 / A2017</t>
  </si>
  <si>
    <t>A ação pretende mapear e regularizar distorções na infraestrutura e sinalização das vias Urbanas Municipais. Os seguintes municipios reiteraram a participação: Água Boa , Cuiabá, Denise, Ponte Branca, Pontal do Araguaia, Porto Alegre do Norte, Querência, Ribeirãozinho e Várzea Grande.</t>
  </si>
  <si>
    <t>Organizar a infraestrutura de transito municipal</t>
  </si>
  <si>
    <t>Reunião trimestral dos entes municipais envolvidos na sinalização, fiscalização e infraestrutura viária do município, para estudo e alinhamento.</t>
  </si>
  <si>
    <t>Expansão da implantação de infraestrutura segura</t>
  </si>
  <si>
    <t>Gestão e coordenação do Plano</t>
  </si>
  <si>
    <t>A proposta tem como objetivo ao menos uma reunião trimestral dos entes municipais envolvidos na sinalização, fiscalização e infraestrutura viária do município, para estudo e alinhamento. Os seguintes municipios reiteraram a participação: Água Boa , Cuiabá, Denise, Ponte Branca, Pontal do Araguaia, Porto Alegre do Norte, Querência, Ribeirãozinho Comodoro e Várzea Grande.</t>
  </si>
  <si>
    <t>Aumento da Conscientização sobre o Trânsito</t>
  </si>
  <si>
    <t>Realizar Palestras nas escolas municipais focadas em trânsito, obrigações e deveres de pedestres e regras gerais do CTB.</t>
  </si>
  <si>
    <t>Prefeituras Municipais, Órgãos Municipais de Trânsito, Policia Militar, Secretaria de Educação, Secretaria de Trânsito</t>
  </si>
  <si>
    <t>Estruturação da educação para o trânsito no ensino básico</t>
  </si>
  <si>
    <t>A4008</t>
  </si>
  <si>
    <t>Atingir 5% da população em idade escolar. Não necessária verba especifica para realização. Data e horário do encontro dentro das atividades letivas dos alunos. Os seguintes municipios reiteraram a participação: Alto Taquari, Cuiabá, Varzea Grande.</t>
  </si>
  <si>
    <t>Conscientização da população, Transparência sobre as ocorrências</t>
  </si>
  <si>
    <t xml:space="preserve">A ação pretende publicitar dados referente a ocorrências no trânsito municipal no mínimo mensalmente. </t>
  </si>
  <si>
    <t>Prefeituras Municipais, Órgãos Municipais de Trânsito, Policia Militar, Secretaria de Trânsito</t>
  </si>
  <si>
    <t>Consolidação e fortalecimento do Registro Nacional de Acidentes e Estatísticas de Trânsito (RENAEST)</t>
  </si>
  <si>
    <t>A1027</t>
  </si>
  <si>
    <t>Divulgar semanalmente através das mídias eletrônicas e jornalísticas os dados de acidentes de transito- óbitos e feridos.O municipio de Comodoro reiterou a Participação.</t>
  </si>
  <si>
    <t xml:space="preserve">Utilizar-se do ambiente de trabalho para conscientização da população economicamente ativa sobre as regras e diretrizes do trânsito bem como os dados de ocorrências. </t>
  </si>
  <si>
    <t>Tomada de decisão embasada em dados estatísticos e verossímeis.</t>
  </si>
  <si>
    <t>Criar comissão para análise de dados de acidentes transito gerando decisões mais assertivas a serem tomadas visando mitigação.</t>
  </si>
  <si>
    <t>A ação pretende cobrar 2 encontros anuais sobre conscientização do trânsito anualmente por parte das empresas com mais de 20 colaboradores e 1 encontro para empresas com 5 a 20 colaboradores. feridos. O municipio de Campo Novo reiterou a Participação.</t>
  </si>
  <si>
    <t>A proposta da comissão é a realização no mínimo trimestral de reunião entre os integrantes.  O municipio de Sapezal reiterou a Participação.</t>
  </si>
  <si>
    <t>Atender ocorrências com vítimas do trânsito com maior agilidade e apoio do corpo de bombeiros</t>
  </si>
  <si>
    <t>A proposta é ampliar a criação de bases de corpos de bombeiros em cidades polo regionais.</t>
  </si>
  <si>
    <t>Prefeituras Municipais, Órgãos Municipais de Trânsito, Policia Militar, Secretaria de Educação, Secretaria de Trânsito, Governo Estadual</t>
  </si>
  <si>
    <t>Investir em construção de bases de corpo de bombeiro em cidades polos. O municipio de Caceres reiterou a Participação.</t>
  </si>
  <si>
    <t>Fortalecimento da assistência médica profissional</t>
  </si>
  <si>
    <t>A5004</t>
  </si>
  <si>
    <t>Adequar a comunicação do corpo de bombeiro para que as ligações de chamados cheguem em sua base de socorro ou próximo a ela</t>
  </si>
  <si>
    <t>A proposta tem como objetivo o continuo aprimoramento da inteligência nos registros e encaminhamentos das ligações de emergência.</t>
  </si>
  <si>
    <t>Fortalecimento do sistema de resposta às ocorrências de acidentes de trânsito</t>
  </si>
  <si>
    <t>A5009</t>
  </si>
  <si>
    <t>Melhorar a infraestrutura de atendimento de emergência do Estado de MT</t>
  </si>
  <si>
    <t>Implantar telefone público ao longo das rodovias federais de serviço de urgência e emergência</t>
  </si>
  <si>
    <t>O tempo de atendimento é essencial para mitigação de danos permanentes e mortes, considerando a extensão territorial do estado o objetivo é abarcar em lugares isolados meio de comunicar acidentes e solicitar atendimento.</t>
  </si>
  <si>
    <t>Governo Estadual, Prefeitura Municipal.</t>
  </si>
  <si>
    <t>Gestão do sistema de resposta às ocorrências de acidentes de trânsito</t>
  </si>
  <si>
    <t>A5016</t>
  </si>
  <si>
    <t>Construir Politicas Publicas  que contemplam o eixo atendimento pre hospitalar, reabilitação.</t>
  </si>
  <si>
    <t>A5014</t>
  </si>
  <si>
    <t>Para diminuição das mortes no trânsito, além da redução de acidentes é primordial a expansão de infraestrutura de atendimento</t>
  </si>
  <si>
    <t>Estudo de Viabilidade Necessário</t>
  </si>
  <si>
    <t>Criar comissão de estatistica de acidentes de transito para garantir a verassidade dos dados</t>
  </si>
  <si>
    <t>Aumentar a confiabilidade nos dados estatísticos de acidentes e vítimas de trânsito</t>
  </si>
  <si>
    <t>Conscientização de condutores remunerados</t>
  </si>
  <si>
    <t>Palestras orientativas para condutores remunerados e fiscalização do curso de taxista, além de estudo para curso especifico para motorista de aplicativo</t>
  </si>
  <si>
    <t>Secretaria de Trânsito, Secretaria de Saúde, Secretaria de Infraestrutura, Prefeituras</t>
  </si>
  <si>
    <t>Nos últimos anos ocorreu grande ampliação do quadro de Condutores Remunerados com a introdução de aplicativos de entrega e mobilidade</t>
  </si>
  <si>
    <t>Conscientização dos Condutores</t>
  </si>
  <si>
    <t>Expansão das Blitz Educacionais, principalmente em pontos com elevado grau de acidentes</t>
  </si>
  <si>
    <t>Prevenção de comportamentos de risco por meio de operação e fiscalização de trânsito</t>
  </si>
  <si>
    <t>A6018</t>
  </si>
  <si>
    <t>As blitz educativas já provaram sua efetividade no estado, a ação vem no sentido de ampliar uma atividade bem sucedida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</si>
</sst>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17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color theme="0"/>
      </font>
      <fill>
        <patternFill>
          <bgColor theme="6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numFmt numFmtId="0" formatCode="General"/>
    </dxf>
    <dxf>
      <numFmt numFmtId="0" formatCode="General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hyperlink" Target="#'Base de dados'!A1"/><Relationship Id="rId6" Type="http://schemas.openxmlformats.org/officeDocument/2006/relationships/image" Target="../media/image4.svg"/><Relationship Id="rId5" Type="http://schemas.openxmlformats.org/officeDocument/2006/relationships/image" Target="../media/image2.png"/><Relationship Id="rId4" Type="http://schemas.openxmlformats.org/officeDocument/2006/relationships/hyperlink" Target="#'Plano de A&#231;ao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svg"/><Relationship Id="rId2" Type="http://schemas.openxmlformats.org/officeDocument/2006/relationships/image" Target="../media/image4.png"/><Relationship Id="rId1" Type="http://schemas.openxmlformats.org/officeDocument/2006/relationships/hyperlink" Target="#Capa!A1"/><Relationship Id="rId6" Type="http://schemas.openxmlformats.org/officeDocument/2006/relationships/image" Target="../media/image4.svg"/><Relationship Id="rId5" Type="http://schemas.openxmlformats.org/officeDocument/2006/relationships/image" Target="../media/image5.png"/><Relationship Id="rId4" Type="http://schemas.openxmlformats.org/officeDocument/2006/relationships/hyperlink" Target="#'Plano de A&#231;ao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svg"/><Relationship Id="rId2" Type="http://schemas.openxmlformats.org/officeDocument/2006/relationships/image" Target="../media/image4.png"/><Relationship Id="rId1" Type="http://schemas.openxmlformats.org/officeDocument/2006/relationships/hyperlink" Target="#Capa!A1"/><Relationship Id="rId6" Type="http://schemas.openxmlformats.org/officeDocument/2006/relationships/image" Target="../media/image2.svg"/><Relationship Id="rId5" Type="http://schemas.openxmlformats.org/officeDocument/2006/relationships/image" Target="../media/image6.png"/><Relationship Id="rId4" Type="http://schemas.openxmlformats.org/officeDocument/2006/relationships/hyperlink" Target="#'Base de dado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9525</xdr:rowOff>
    </xdr:from>
    <xdr:to>
      <xdr:col>16</xdr:col>
      <xdr:colOff>9524</xdr:colOff>
      <xdr:row>2</xdr:row>
      <xdr:rowOff>9525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E0E21E00-7C9F-43CC-8A3C-6DEE0D273B5A}"/>
            </a:ext>
          </a:extLst>
        </xdr:cNvPr>
        <xdr:cNvGrpSpPr/>
      </xdr:nvGrpSpPr>
      <xdr:grpSpPr>
        <a:xfrm>
          <a:off x="123825" y="104775"/>
          <a:ext cx="9143999" cy="628650"/>
          <a:chOff x="104775" y="95250"/>
          <a:chExt cx="12392025" cy="628650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43759C14-A0A5-4DE3-97F6-70CF577F006D}"/>
              </a:ext>
            </a:extLst>
          </xdr:cNvPr>
          <xdr:cNvSpPr/>
        </xdr:nvSpPr>
        <xdr:spPr>
          <a:xfrm>
            <a:off x="114300" y="95250"/>
            <a:ext cx="12353925" cy="62865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ysClr val="windowText" lastClr="000000"/>
                </a:solidFill>
              </a:rPr>
              <a:t>Dados estatísticos e índices de acidentes de trânsito</a:t>
            </a:r>
          </a:p>
        </xdr:txBody>
      </xdr:sp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D4261EC2-6F1B-427E-857B-2DA7CAD3A356}"/>
              </a:ext>
            </a:extLst>
          </xdr:cNvPr>
          <xdr:cNvCxnSpPr/>
        </xdr:nvCxnSpPr>
        <xdr:spPr>
          <a:xfrm>
            <a:off x="104775" y="714375"/>
            <a:ext cx="12382500" cy="9525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Conector reto 4">
            <a:extLst>
              <a:ext uri="{FF2B5EF4-FFF2-40B4-BE49-F238E27FC236}">
                <a16:creationId xmlns:a16="http://schemas.microsoft.com/office/drawing/2014/main" id="{2AF73BBA-FA21-4D9B-B39E-F38180EA55DB}"/>
              </a:ext>
            </a:extLst>
          </xdr:cNvPr>
          <xdr:cNvCxnSpPr/>
        </xdr:nvCxnSpPr>
        <xdr:spPr>
          <a:xfrm>
            <a:off x="114300" y="104775"/>
            <a:ext cx="12382500" cy="9525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576030</xdr:colOff>
      <xdr:row>4</xdr:row>
      <xdr:rowOff>161924</xdr:rowOff>
    </xdr:from>
    <xdr:to>
      <xdr:col>12</xdr:col>
      <xdr:colOff>185317</xdr:colOff>
      <xdr:row>13</xdr:row>
      <xdr:rowOff>57036</xdr:rowOff>
    </xdr:to>
    <xdr:grpSp>
      <xdr:nvGrpSpPr>
        <xdr:cNvPr id="47" name="Agrupar 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4ABD45-9E15-4BD0-BF3A-F30F9D9E5874}"/>
            </a:ext>
          </a:extLst>
        </xdr:cNvPr>
        <xdr:cNvGrpSpPr/>
      </xdr:nvGrpSpPr>
      <xdr:grpSpPr>
        <a:xfrm>
          <a:off x="5567130" y="1171574"/>
          <a:ext cx="1438087" cy="1609612"/>
          <a:chOff x="5567130" y="1171574"/>
          <a:chExt cx="1438087" cy="1609612"/>
        </a:xfrm>
      </xdr:grpSpPr>
      <xdr:grpSp>
        <xdr:nvGrpSpPr>
          <xdr:cNvPr id="16" name="Grupo 32">
            <a:extLst>
              <a:ext uri="{FF2B5EF4-FFF2-40B4-BE49-F238E27FC236}">
                <a16:creationId xmlns:a16="http://schemas.microsoft.com/office/drawing/2014/main" id="{B58B635E-9AAA-42C1-8D75-48A1FE091123}"/>
              </a:ext>
            </a:extLst>
          </xdr:cNvPr>
          <xdr:cNvGrpSpPr/>
        </xdr:nvGrpSpPr>
        <xdr:grpSpPr>
          <a:xfrm>
            <a:off x="5567130" y="1171574"/>
            <a:ext cx="1438087" cy="1609612"/>
            <a:chOff x="3995505" y="1181099"/>
            <a:chExt cx="1438087" cy="1609612"/>
          </a:xfrm>
        </xdr:grpSpPr>
        <xdr:sp macro="" textlink="">
          <xdr:nvSpPr>
            <xdr:cNvPr id="19" name="Retângulo de cantos arredondados 11">
              <a:extLst>
                <a:ext uri="{FF2B5EF4-FFF2-40B4-BE49-F238E27FC236}">
                  <a16:creationId xmlns:a16="http://schemas.microsoft.com/office/drawing/2014/main" id="{6A611941-2067-4127-A1CA-F872D3C282E9}"/>
                </a:ext>
              </a:extLst>
            </xdr:cNvPr>
            <xdr:cNvSpPr/>
          </xdr:nvSpPr>
          <xdr:spPr>
            <a:xfrm>
              <a:off x="4071936" y="1181099"/>
              <a:ext cx="1260000" cy="1260000"/>
            </a:xfrm>
            <a:prstGeom prst="roundRect">
              <a:avLst/>
            </a:prstGeom>
            <a:solidFill>
              <a:schemeClr val="bg1"/>
            </a:solidFill>
            <a:ln w="28575"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18" name="CaixaDeTexto 17">
              <a:extLst>
                <a:ext uri="{FF2B5EF4-FFF2-40B4-BE49-F238E27FC236}">
                  <a16:creationId xmlns:a16="http://schemas.microsoft.com/office/drawing/2014/main" id="{91199E39-BC46-4E9C-A7E3-23778312F987}"/>
                </a:ext>
              </a:extLst>
            </xdr:cNvPr>
            <xdr:cNvSpPr txBox="1"/>
          </xdr:nvSpPr>
          <xdr:spPr>
            <a:xfrm>
              <a:off x="3995505" y="2447925"/>
              <a:ext cx="1438087" cy="342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pt-BR" sz="16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Dados e metas</a:t>
              </a:r>
              <a:endParaRPr lang="pt-BR" sz="1600">
                <a:effectLst/>
              </a:endParaRPr>
            </a:p>
          </xdr:txBody>
        </xdr:sp>
      </xdr:grpSp>
      <xdr:pic>
        <xdr:nvPicPr>
          <xdr:cNvPr id="41" name="Gráfico 40" descr="Gráfico de barras com tendência descendente">
            <a:extLst>
              <a:ext uri="{FF2B5EF4-FFF2-40B4-BE49-F238E27FC236}">
                <a16:creationId xmlns:a16="http://schemas.microsoft.com/office/drawing/2014/main" id="{176A461E-0C90-4CA0-9428-BCC6AF314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=""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5800725" y="1333500"/>
            <a:ext cx="914400" cy="914400"/>
          </a:xfrm>
          <a:prstGeom prst="rect">
            <a:avLst/>
          </a:prstGeom>
        </xdr:spPr>
      </xdr:pic>
    </xdr:grpSp>
    <xdr:clientData/>
  </xdr:twoCellAnchor>
  <xdr:twoCellAnchor>
    <xdr:from>
      <xdr:col>12</xdr:col>
      <xdr:colOff>419159</xdr:colOff>
      <xdr:row>4</xdr:row>
      <xdr:rowOff>171449</xdr:rowOff>
    </xdr:from>
    <xdr:to>
      <xdr:col>14</xdr:col>
      <xdr:colOff>570783</xdr:colOff>
      <xdr:row>13</xdr:row>
      <xdr:rowOff>76086</xdr:rowOff>
    </xdr:to>
    <xdr:grpSp>
      <xdr:nvGrpSpPr>
        <xdr:cNvPr id="48" name="Agrupar 4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74B7DF-FF46-48AF-B93D-72F9537764EA}"/>
            </a:ext>
          </a:extLst>
        </xdr:cNvPr>
        <xdr:cNvGrpSpPr/>
      </xdr:nvGrpSpPr>
      <xdr:grpSpPr>
        <a:xfrm>
          <a:off x="7239059" y="1181099"/>
          <a:ext cx="1370824" cy="1619137"/>
          <a:chOff x="7239059" y="1181099"/>
          <a:chExt cx="1370824" cy="1619137"/>
        </a:xfrm>
      </xdr:grpSpPr>
      <xdr:grpSp>
        <xdr:nvGrpSpPr>
          <xdr:cNvPr id="11" name="Grupo 33">
            <a:extLst>
              <a:ext uri="{FF2B5EF4-FFF2-40B4-BE49-F238E27FC236}">
                <a16:creationId xmlns:a16="http://schemas.microsoft.com/office/drawing/2014/main" id="{A999FDC7-738F-4FF3-8476-B1933B871674}"/>
              </a:ext>
            </a:extLst>
          </xdr:cNvPr>
          <xdr:cNvGrpSpPr/>
        </xdr:nvGrpSpPr>
        <xdr:grpSpPr>
          <a:xfrm>
            <a:off x="7239059" y="1181099"/>
            <a:ext cx="1370824" cy="1619137"/>
            <a:chOff x="2209859" y="1181099"/>
            <a:chExt cx="1370824" cy="1619137"/>
          </a:xfrm>
        </xdr:grpSpPr>
        <xdr:sp macro="" textlink="">
          <xdr:nvSpPr>
            <xdr:cNvPr id="14" name="Retângulo de cantos arredondados 10">
              <a:extLst>
                <a:ext uri="{FF2B5EF4-FFF2-40B4-BE49-F238E27FC236}">
                  <a16:creationId xmlns:a16="http://schemas.microsoft.com/office/drawing/2014/main" id="{ED43A5ED-51EB-4F1F-8A98-06A2F62409DC}"/>
                </a:ext>
              </a:extLst>
            </xdr:cNvPr>
            <xdr:cNvSpPr/>
          </xdr:nvSpPr>
          <xdr:spPr>
            <a:xfrm>
              <a:off x="2250280" y="1181099"/>
              <a:ext cx="1260000" cy="1260000"/>
            </a:xfrm>
            <a:prstGeom prst="roundRect">
              <a:avLst/>
            </a:prstGeom>
            <a:solidFill>
              <a:schemeClr val="bg1"/>
            </a:solidFill>
            <a:ln w="28575"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/>
            </a:p>
          </xdr:txBody>
        </xdr:sp>
        <xdr:sp macro="" textlink="">
          <xdr:nvSpPr>
            <xdr:cNvPr id="13" name="CaixaDeTexto 12">
              <a:extLst>
                <a:ext uri="{FF2B5EF4-FFF2-40B4-BE49-F238E27FC236}">
                  <a16:creationId xmlns:a16="http://schemas.microsoft.com/office/drawing/2014/main" id="{E80EFAB2-22B6-4575-863F-AB42EDFA41BB}"/>
                </a:ext>
              </a:extLst>
            </xdr:cNvPr>
            <xdr:cNvSpPr txBox="1"/>
          </xdr:nvSpPr>
          <xdr:spPr>
            <a:xfrm>
              <a:off x="2209859" y="2457450"/>
              <a:ext cx="1370824" cy="342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pt-BR" sz="1600" b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Plano</a:t>
              </a:r>
              <a:r>
                <a:rPr lang="pt-BR" sz="1600" b="1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de ação</a:t>
              </a:r>
              <a:endParaRPr lang="pt-BR" sz="1600">
                <a:effectLst/>
              </a:endParaRPr>
            </a:p>
          </xdr:txBody>
        </xdr:sp>
      </xdr:grpSp>
      <xdr:pic>
        <xdr:nvPicPr>
          <xdr:cNvPr id="43" name="Gráfico 42" descr="Engrenagens">
            <a:extLst>
              <a:ext uri="{FF2B5EF4-FFF2-40B4-BE49-F238E27FC236}">
                <a16:creationId xmlns:a16="http://schemas.microsoft.com/office/drawing/2014/main" id="{939F2408-1896-4CDE-9C53-6E09D9662B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=""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7429500" y="1343025"/>
            <a:ext cx="914400" cy="9144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424877</xdr:colOff>
      <xdr:row>4</xdr:row>
      <xdr:rowOff>152400</xdr:rowOff>
    </xdr:from>
    <xdr:to>
      <xdr:col>9</xdr:col>
      <xdr:colOff>312480</xdr:colOff>
      <xdr:row>11</xdr:row>
      <xdr:rowOff>95250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9BFE591-018B-40C9-9CB6-9EDAFEBAA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77" y="1162050"/>
          <a:ext cx="4764403" cy="1276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</xdr:rowOff>
    </xdr:from>
    <xdr:to>
      <xdr:col>0</xdr:col>
      <xdr:colOff>704850</xdr:colOff>
      <xdr:row>1</xdr:row>
      <xdr:rowOff>0</xdr:rowOff>
    </xdr:to>
    <xdr:pic>
      <xdr:nvPicPr>
        <xdr:cNvPr id="3" name="Gráfico 2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AA6D73-6B39-45FE-8957-59F67F71A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90500" y="9525"/>
          <a:ext cx="514350" cy="514350"/>
        </a:xfrm>
        <a:prstGeom prst="rect">
          <a:avLst/>
        </a:prstGeom>
      </xdr:spPr>
    </xdr:pic>
    <xdr:clientData/>
  </xdr:twoCellAnchor>
  <xdr:twoCellAnchor>
    <xdr:from>
      <xdr:col>0</xdr:col>
      <xdr:colOff>1162050</xdr:colOff>
      <xdr:row>0</xdr:row>
      <xdr:rowOff>28575</xdr:rowOff>
    </xdr:from>
    <xdr:to>
      <xdr:col>0</xdr:col>
      <xdr:colOff>1638300</xdr:colOff>
      <xdr:row>0</xdr:row>
      <xdr:rowOff>504825</xdr:rowOff>
    </xdr:to>
    <xdr:pic>
      <xdr:nvPicPr>
        <xdr:cNvPr id="6" name="Gráfico 5" descr="Engrenagen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177362-168B-4C6F-8BFF-21265F46C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162050" y="28575"/>
          <a:ext cx="476250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552450</xdr:colOff>
      <xdr:row>1</xdr:row>
      <xdr:rowOff>19050</xdr:rowOff>
    </xdr:to>
    <xdr:pic>
      <xdr:nvPicPr>
        <xdr:cNvPr id="2" name="Gráfico 1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8F4A64-1894-4577-8C5E-06E0241BD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0"/>
          <a:ext cx="514350" cy="514350"/>
        </a:xfrm>
        <a:prstGeom prst="rect">
          <a:avLst/>
        </a:prstGeom>
      </xdr:spPr>
    </xdr:pic>
    <xdr:clientData/>
  </xdr:twoCellAnchor>
  <xdr:twoCellAnchor>
    <xdr:from>
      <xdr:col>0</xdr:col>
      <xdr:colOff>800100</xdr:colOff>
      <xdr:row>0</xdr:row>
      <xdr:rowOff>19050</xdr:rowOff>
    </xdr:from>
    <xdr:to>
      <xdr:col>0</xdr:col>
      <xdr:colOff>1323975</xdr:colOff>
      <xdr:row>1</xdr:row>
      <xdr:rowOff>19050</xdr:rowOff>
    </xdr:to>
    <xdr:pic>
      <xdr:nvPicPr>
        <xdr:cNvPr id="3" name="Gráfico 2" descr="Gráfico de barras com tendência descendent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A1535F-39AE-4D95-99BD-455EAED26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=""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800100" y="19050"/>
          <a:ext cx="523875" cy="523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ites\gestaodoconhecimento\projetos38\11264%20APTAR%20EMBALAGENS\1.%20Rede\2.%20GPD\4.%20Controle%20e%20Captura%20dos%20resultados\Ader&#234;ncia%20ao%20Metodo\Ferramenta%20de%20Ader&#234;ncia%20ao%20M&#233;todo_Apta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Formulário"/>
      <sheetName val="Radar"/>
      <sheetName val="Diretoria"/>
      <sheetName val="Operations"/>
      <sheetName val="Finance"/>
      <sheetName val="Supply"/>
      <sheetName val="HR"/>
      <sheetName val="Development"/>
      <sheetName val="Evolução"/>
      <sheetName val="Status Reunião"/>
      <sheetName val="Resumo"/>
      <sheetName val="Au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7">
          <cell r="C7">
            <v>43831</v>
          </cell>
          <cell r="E7">
            <v>1</v>
          </cell>
        </row>
        <row r="8">
          <cell r="C8">
            <v>43831</v>
          </cell>
        </row>
        <row r="9">
          <cell r="C9">
            <v>43831</v>
          </cell>
        </row>
        <row r="10">
          <cell r="C10">
            <v>43831</v>
          </cell>
        </row>
        <row r="11">
          <cell r="C11">
            <v>43831</v>
          </cell>
        </row>
        <row r="12">
          <cell r="C12">
            <v>43831</v>
          </cell>
        </row>
        <row r="13">
          <cell r="C13">
            <v>43831</v>
          </cell>
        </row>
        <row r="14">
          <cell r="C14">
            <v>43862</v>
          </cell>
        </row>
        <row r="15">
          <cell r="C15">
            <v>43862</v>
          </cell>
        </row>
        <row r="16">
          <cell r="C16">
            <v>43862</v>
          </cell>
        </row>
        <row r="17">
          <cell r="C17">
            <v>43862</v>
          </cell>
        </row>
        <row r="18">
          <cell r="C18">
            <v>43862</v>
          </cell>
        </row>
        <row r="19">
          <cell r="C19">
            <v>43862</v>
          </cell>
        </row>
        <row r="20">
          <cell r="C20">
            <v>43862</v>
          </cell>
        </row>
        <row r="21">
          <cell r="C21">
            <v>43891</v>
          </cell>
        </row>
        <row r="22">
          <cell r="C22">
            <v>43891</v>
          </cell>
        </row>
        <row r="23">
          <cell r="C23">
            <v>43891</v>
          </cell>
        </row>
        <row r="24">
          <cell r="C24">
            <v>43891</v>
          </cell>
        </row>
        <row r="25">
          <cell r="C25">
            <v>43891</v>
          </cell>
        </row>
        <row r="26">
          <cell r="C26">
            <v>43891</v>
          </cell>
        </row>
        <row r="27">
          <cell r="C27">
            <v>43891</v>
          </cell>
        </row>
        <row r="28">
          <cell r="C28">
            <v>43922</v>
          </cell>
        </row>
        <row r="29">
          <cell r="C29">
            <v>43922</v>
          </cell>
        </row>
        <row r="30">
          <cell r="C30">
            <v>43922</v>
          </cell>
        </row>
        <row r="31">
          <cell r="C31">
            <v>43922</v>
          </cell>
        </row>
        <row r="32">
          <cell r="C32">
            <v>43922</v>
          </cell>
        </row>
        <row r="33">
          <cell r="C33">
            <v>43922</v>
          </cell>
        </row>
        <row r="34">
          <cell r="C34">
            <v>43922</v>
          </cell>
        </row>
        <row r="35">
          <cell r="C35">
            <v>43952</v>
          </cell>
        </row>
        <row r="36">
          <cell r="C36">
            <v>43952</v>
          </cell>
        </row>
        <row r="37">
          <cell r="C37">
            <v>43952</v>
          </cell>
        </row>
        <row r="38">
          <cell r="C38">
            <v>43952</v>
          </cell>
        </row>
        <row r="39">
          <cell r="C39">
            <v>43952</v>
          </cell>
        </row>
        <row r="40">
          <cell r="C40">
            <v>43952</v>
          </cell>
        </row>
        <row r="41">
          <cell r="C41">
            <v>43952</v>
          </cell>
        </row>
        <row r="42">
          <cell r="C42">
            <v>43983</v>
          </cell>
        </row>
        <row r="43">
          <cell r="C43">
            <v>43983</v>
          </cell>
        </row>
        <row r="44">
          <cell r="C44">
            <v>43983</v>
          </cell>
        </row>
        <row r="45">
          <cell r="C45">
            <v>43983</v>
          </cell>
        </row>
        <row r="46">
          <cell r="C46">
            <v>43983</v>
          </cell>
        </row>
        <row r="47">
          <cell r="C47">
            <v>43983</v>
          </cell>
        </row>
        <row r="48">
          <cell r="C48">
            <v>43983</v>
          </cell>
        </row>
        <row r="49">
          <cell r="C49">
            <v>44013</v>
          </cell>
        </row>
        <row r="50">
          <cell r="C50">
            <v>44013</v>
          </cell>
        </row>
        <row r="51">
          <cell r="C51">
            <v>44013</v>
          </cell>
        </row>
        <row r="52">
          <cell r="C52">
            <v>44013</v>
          </cell>
        </row>
        <row r="53">
          <cell r="C53">
            <v>44013</v>
          </cell>
        </row>
        <row r="54">
          <cell r="C54">
            <v>44013</v>
          </cell>
        </row>
        <row r="55">
          <cell r="C55">
            <v>44013</v>
          </cell>
        </row>
        <row r="56">
          <cell r="C56">
            <v>44044</v>
          </cell>
        </row>
        <row r="57">
          <cell r="C57">
            <v>44044</v>
          </cell>
        </row>
        <row r="58">
          <cell r="C58">
            <v>44044</v>
          </cell>
        </row>
        <row r="59">
          <cell r="C59">
            <v>44044</v>
          </cell>
        </row>
        <row r="60">
          <cell r="C60">
            <v>44044</v>
          </cell>
        </row>
        <row r="61">
          <cell r="C61">
            <v>44044</v>
          </cell>
        </row>
        <row r="62">
          <cell r="C62">
            <v>44044</v>
          </cell>
        </row>
        <row r="63">
          <cell r="C63">
            <v>44075</v>
          </cell>
        </row>
        <row r="64">
          <cell r="C64">
            <v>44075</v>
          </cell>
        </row>
        <row r="65">
          <cell r="C65">
            <v>44075</v>
          </cell>
        </row>
        <row r="66">
          <cell r="C66">
            <v>44075</v>
          </cell>
        </row>
        <row r="67">
          <cell r="C67">
            <v>44075</v>
          </cell>
        </row>
        <row r="68">
          <cell r="C68">
            <v>44075</v>
          </cell>
        </row>
        <row r="69">
          <cell r="C69">
            <v>44075</v>
          </cell>
        </row>
        <row r="70">
          <cell r="C70">
            <v>44105</v>
          </cell>
        </row>
        <row r="71">
          <cell r="C71">
            <v>44105</v>
          </cell>
        </row>
        <row r="72">
          <cell r="C72">
            <v>44105</v>
          </cell>
        </row>
        <row r="73">
          <cell r="C73">
            <v>44105</v>
          </cell>
        </row>
        <row r="74">
          <cell r="C74">
            <v>44105</v>
          </cell>
        </row>
        <row r="75">
          <cell r="C75">
            <v>44105</v>
          </cell>
        </row>
        <row r="76">
          <cell r="C76">
            <v>44105</v>
          </cell>
        </row>
        <row r="77">
          <cell r="C77">
            <v>44136</v>
          </cell>
        </row>
        <row r="78">
          <cell r="C78">
            <v>44136</v>
          </cell>
        </row>
        <row r="79">
          <cell r="C79">
            <v>44136</v>
          </cell>
        </row>
        <row r="80">
          <cell r="C80">
            <v>44136</v>
          </cell>
        </row>
        <row r="81">
          <cell r="C81">
            <v>44136</v>
          </cell>
        </row>
        <row r="82">
          <cell r="C82">
            <v>44136</v>
          </cell>
        </row>
        <row r="83">
          <cell r="C83">
            <v>44136</v>
          </cell>
        </row>
        <row r="84">
          <cell r="C84">
            <v>44166</v>
          </cell>
        </row>
        <row r="85">
          <cell r="C85">
            <v>44166</v>
          </cell>
        </row>
        <row r="86">
          <cell r="C86">
            <v>44166</v>
          </cell>
        </row>
        <row r="87">
          <cell r="C87">
            <v>44166</v>
          </cell>
        </row>
        <row r="88">
          <cell r="C88">
            <v>44166</v>
          </cell>
        </row>
        <row r="89">
          <cell r="C89">
            <v>44166</v>
          </cell>
        </row>
        <row r="90">
          <cell r="C90">
            <v>44166</v>
          </cell>
        </row>
        <row r="94">
          <cell r="E94">
            <v>43831</v>
          </cell>
        </row>
      </sheetData>
      <sheetData sheetId="12" refreshError="1"/>
    </sheetDataSet>
  </externalBook>
</externalLink>
</file>

<file path=xl/tables/table1.xml><?xml version="1.0" encoding="utf-8"?>
<table xmlns="http://schemas.openxmlformats.org/spreadsheetml/2006/main" id="2" name="Tabela2" displayName="Tabela2" ref="A3:K30" totalsRowShown="0" headerRowDxfId="172">
  <tableColumns count="11">
    <tableColumn id="1" name="Estado/UF" dataDxfId="171"/>
    <tableColumn id="2" name="Ano" dataDxfId="170"/>
    <tableColumn id="3" name="Quantidade frota " dataDxfId="169"/>
    <tableColumn id="4" name="Nº habitantes"/>
    <tableColumn id="5" name="Nº acidentes"/>
    <tableColumn id="6" name="Nº óbitos "/>
    <tableColumn id="9" name="Nº lesionados"/>
    <tableColumn id="10" name="índice de mortos por grupo de veículos " dataDxfId="168">
      <calculatedColumnFormula>IFERROR(Tabela2[[#This Row],[Nº óbitos ]]/Tabela2[[#This Row],[Quantidade frota ]]*10000,"Campo Calculado")</calculatedColumnFormula>
    </tableColumn>
    <tableColumn id="11" name="índice de mortos por grupo de habitantes" dataDxfId="167">
      <calculatedColumnFormula>IFERROR(Tabela2[[#This Row],[Nº óbitos ]]/Tabela2[[#This Row],[Nº habitantes]]*100000,"Campo Calculado")</calculatedColumnFormula>
    </tableColumn>
    <tableColumn id="8" name="índice de mortos por grupo de veículos (meta)"/>
    <tableColumn id="7" name="índice de mortos por grupo de habitantes (meta)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5" name="Tabela5" displayName="Tabela5" ref="A2:O16" totalsRowShown="0" headerRowDxfId="162" dataDxfId="0" headerRowBorderDxfId="161" tableBorderDxfId="160">
  <tableColumns count="15">
    <tableColumn id="1" name="Estado/UF" dataDxfId="15"/>
    <tableColumn id="11" name="Problema / Causa raiz" dataDxfId="14"/>
    <tableColumn id="2" name="Ação" dataDxfId="13"/>
    <tableColumn id="3" name="Etapa" dataDxfId="12"/>
    <tableColumn id="4" name="Responsável" dataDxfId="11"/>
    <tableColumn id="5" name="Data início previsto" dataDxfId="10"/>
    <tableColumn id="6" name="Data término previsto" dataDxfId="9"/>
    <tableColumn id="7" name="Data início realizada" dataDxfId="8"/>
    <tableColumn id="8" name="Data término realizada" dataDxfId="7"/>
    <tableColumn id="9" name="Status" dataDxfId="6">
      <calculatedColumnFormula>IF(I3="-","Cancelado",IF(OR(F3="",G3=""),"Campo Calculado",IF(AND(I3="",G3&lt;TODAY()),"Atrasado",IF(AND(I3=""=FALSE,I3&lt;=TODAY()),"Concluído",IF(AND(H3&lt;=TODAY(),H3=""=FALSE),"Em Andamento","A Iniciar")))))</calculatedColumnFormula>
    </tableColumn>
    <tableColumn id="12" name="Previsão orçamentária" dataDxfId="5"/>
    <tableColumn id="14" name="Pilar do PNATRANS" dataDxfId="4"/>
    <tableColumn id="13" name="Iniciativa do PNATRANS" dataDxfId="3"/>
    <tableColumn id="15" name="Ação do PNATRANS" dataDxfId="2"/>
    <tableColumn id="10" name="Observações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Q17"/>
  <sheetViews>
    <sheetView showGridLines="0" showRowColHeaders="0" zoomScaleNormal="100" workbookViewId="0"/>
  </sheetViews>
  <sheetFormatPr defaultColWidth="0" defaultRowHeight="0" customHeight="1" zeroHeight="1" x14ac:dyDescent="0.25"/>
  <cols>
    <col min="1" max="1" width="1.7109375" customWidth="1"/>
    <col min="2" max="16" width="9.140625" customWidth="1"/>
    <col min="17" max="17" width="1.85546875" customWidth="1"/>
    <col min="18" max="16384" width="9.140625" hidden="1"/>
  </cols>
  <sheetData>
    <row r="1" ht="7.5" customHeight="1" x14ac:dyDescent="0.25"/>
    <row r="2" ht="49.5" customHeight="1" x14ac:dyDescent="0.25"/>
    <row r="3" ht="7.5" customHeight="1" x14ac:dyDescent="0.25"/>
    <row r="4" ht="15" x14ac:dyDescent="0.25"/>
    <row r="5" ht="15" x14ac:dyDescent="0.25"/>
    <row r="6" ht="15" x14ac:dyDescent="0.25"/>
    <row r="7" ht="15" x14ac:dyDescent="0.25"/>
    <row r="8" ht="15" x14ac:dyDescent="0.25"/>
    <row r="9" ht="15" x14ac:dyDescent="0.25"/>
    <row r="10" ht="15" x14ac:dyDescent="0.25"/>
    <row r="11" ht="15" x14ac:dyDescent="0.25"/>
    <row r="12" ht="15" x14ac:dyDescent="0.25"/>
    <row r="13" ht="15" x14ac:dyDescent="0.25"/>
    <row r="14" ht="15" x14ac:dyDescent="0.25"/>
    <row r="15" ht="15" x14ac:dyDescent="0.25"/>
    <row r="16" ht="15" x14ac:dyDescent="0.25"/>
    <row r="17" ht="15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workbookViewId="0">
      <pane xSplit="1" ySplit="3" topLeftCell="J4" activePane="bottomRight" state="frozen"/>
      <selection pane="topRight" activeCell="B1" sqref="B1"/>
      <selection pane="bottomLeft" activeCell="A3" sqref="A3"/>
      <selection pane="bottomRight" activeCell="J11" sqref="J11"/>
    </sheetView>
  </sheetViews>
  <sheetFormatPr defaultColWidth="8.85546875" defaultRowHeight="15" x14ac:dyDescent="0.25"/>
  <cols>
    <col min="1" max="1" width="31" bestFit="1" customWidth="1"/>
    <col min="2" max="2" width="26.42578125" bestFit="1" customWidth="1"/>
    <col min="3" max="3" width="49.42578125" hidden="1" customWidth="1"/>
    <col min="4" max="4" width="43.7109375" bestFit="1" customWidth="1"/>
    <col min="5" max="5" width="42.85546875" bestFit="1" customWidth="1"/>
    <col min="6" max="6" width="56.42578125" bestFit="1" customWidth="1"/>
    <col min="7" max="10" width="56.42578125" customWidth="1"/>
    <col min="11" max="11" width="57" bestFit="1" customWidth="1"/>
    <col min="12" max="12" width="36.42578125" hidden="1" customWidth="1"/>
    <col min="13" max="13" width="28.42578125" hidden="1" customWidth="1"/>
    <col min="14" max="14" width="27" hidden="1" customWidth="1"/>
    <col min="15" max="15" width="30.85546875" hidden="1" customWidth="1"/>
    <col min="16" max="16" width="30.140625" hidden="1" customWidth="1"/>
    <col min="17" max="17" width="31.140625" hidden="1" customWidth="1"/>
    <col min="18" max="18" width="1.42578125" style="7" customWidth="1"/>
    <col min="20" max="20" width="68.7109375" bestFit="1" customWidth="1"/>
  </cols>
  <sheetData>
    <row r="1" spans="1:17" ht="41.25" customHeight="1" x14ac:dyDescent="0.25">
      <c r="B1" s="18" t="s">
        <v>81</v>
      </c>
      <c r="C1" s="18" t="s">
        <v>105</v>
      </c>
      <c r="D1" s="18" t="s">
        <v>106</v>
      </c>
      <c r="E1" s="18" t="s">
        <v>107</v>
      </c>
      <c r="F1" s="18" t="s">
        <v>108</v>
      </c>
      <c r="G1" s="18" t="s">
        <v>110</v>
      </c>
      <c r="H1" s="18" t="s">
        <v>120</v>
      </c>
      <c r="I1" s="18" t="s">
        <v>121</v>
      </c>
      <c r="J1" s="18" t="s">
        <v>94</v>
      </c>
      <c r="K1" s="18" t="s">
        <v>93</v>
      </c>
      <c r="L1" s="18" t="s">
        <v>82</v>
      </c>
      <c r="M1" s="18" t="s">
        <v>83</v>
      </c>
      <c r="N1" s="18" t="s">
        <v>84</v>
      </c>
      <c r="O1" s="18" t="s">
        <v>85</v>
      </c>
      <c r="P1" s="18" t="s">
        <v>86</v>
      </c>
      <c r="Q1" s="18" t="s">
        <v>87</v>
      </c>
    </row>
    <row r="2" spans="1:17" s="6" customFormat="1" ht="24" x14ac:dyDescent="0.25">
      <c r="A2" s="10" t="s">
        <v>103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5">
      <c r="A3" s="3" t="s">
        <v>80</v>
      </c>
      <c r="B3" s="3" t="s">
        <v>112</v>
      </c>
      <c r="C3" s="3" t="s">
        <v>63</v>
      </c>
      <c r="D3" s="3" t="s">
        <v>35</v>
      </c>
      <c r="E3" s="3" t="s">
        <v>36</v>
      </c>
      <c r="F3" s="3" t="s">
        <v>111</v>
      </c>
      <c r="G3" s="17" t="s">
        <v>109</v>
      </c>
      <c r="H3" s="3" t="s">
        <v>88</v>
      </c>
      <c r="I3" s="3" t="s">
        <v>89</v>
      </c>
      <c r="J3" s="11" t="s">
        <v>91</v>
      </c>
      <c r="K3" s="11" t="s">
        <v>92</v>
      </c>
      <c r="L3" s="4" t="s">
        <v>34</v>
      </c>
      <c r="M3" s="4" t="s">
        <v>0</v>
      </c>
      <c r="N3" s="5" t="s">
        <v>38</v>
      </c>
      <c r="O3" s="5" t="s">
        <v>66</v>
      </c>
      <c r="P3" s="5" t="s">
        <v>1</v>
      </c>
      <c r="Q3" s="4" t="s">
        <v>2</v>
      </c>
    </row>
    <row r="4" spans="1:17" x14ac:dyDescent="0.25">
      <c r="A4" s="1" t="s">
        <v>27</v>
      </c>
      <c r="B4" s="1"/>
      <c r="C4" s="16" t="s">
        <v>113</v>
      </c>
      <c r="D4" s="1"/>
      <c r="E4" s="1"/>
      <c r="F4" s="1"/>
      <c r="G4" s="1"/>
      <c r="H4" s="1" t="str">
        <f>IFERROR(Tabela2[[#This Row],[Nº óbitos ]]/Tabela2[[#This Row],[Quantidade frota ]]*10000,"Campo Calculado")</f>
        <v>Campo Calculado</v>
      </c>
      <c r="I4" s="1" t="str">
        <f>IFERROR(Tabela2[[#This Row],[Nº óbitos ]]/Tabela2[[#This Row],[Nº habitantes]]*100000,"Campo Calculado")</f>
        <v>Campo Calculado</v>
      </c>
      <c r="J4" s="1"/>
      <c r="K4" s="1"/>
      <c r="M4" s="1" t="s">
        <v>51</v>
      </c>
      <c r="N4" s="2" t="s">
        <v>39</v>
      </c>
      <c r="O4" t="s">
        <v>67</v>
      </c>
      <c r="P4" s="2" t="s">
        <v>3</v>
      </c>
      <c r="Q4" t="s">
        <v>6</v>
      </c>
    </row>
    <row r="5" spans="1:17" x14ac:dyDescent="0.25">
      <c r="A5" s="1" t="s">
        <v>7</v>
      </c>
      <c r="B5" s="1"/>
      <c r="C5" s="1"/>
      <c r="D5" s="1"/>
      <c r="H5" s="1" t="str">
        <f>IFERROR(Tabela2[[#This Row],[Nº óbitos ]]/Tabela2[[#This Row],[Quantidade frota ]]*10000,"Campo Calculado")</f>
        <v>Campo Calculado</v>
      </c>
      <c r="I5" s="1" t="str">
        <f>IFERROR(Tabela2[[#This Row],[Nº óbitos ]]/Tabela2[[#This Row],[Nº habitantes]]*100000,"Campo Calculado")</f>
        <v>Campo Calculado</v>
      </c>
      <c r="L5" s="1"/>
      <c r="M5" s="1" t="s">
        <v>52</v>
      </c>
      <c r="N5" s="2" t="s">
        <v>40</v>
      </c>
      <c r="O5" t="s">
        <v>68</v>
      </c>
      <c r="P5" s="2" t="s">
        <v>46</v>
      </c>
      <c r="Q5" t="s">
        <v>70</v>
      </c>
    </row>
    <row r="6" spans="1:17" x14ac:dyDescent="0.25">
      <c r="A6" s="1" t="s">
        <v>28</v>
      </c>
      <c r="B6" s="1"/>
      <c r="C6" s="1"/>
      <c r="D6" s="1"/>
      <c r="H6" s="1" t="str">
        <f>IFERROR(Tabela2[[#This Row],[Nº óbitos ]]/Tabela2[[#This Row],[Quantidade frota ]]*10000,"Campo Calculado")</f>
        <v>Campo Calculado</v>
      </c>
      <c r="I6" s="1" t="str">
        <f>IFERROR(Tabela2[[#This Row],[Nº óbitos ]]/Tabela2[[#This Row],[Nº habitantes]]*100000,"Campo Calculado")</f>
        <v>Campo Calculado</v>
      </c>
      <c r="L6" s="1"/>
      <c r="M6" s="1" t="s">
        <v>53</v>
      </c>
      <c r="N6" s="2" t="s">
        <v>41</v>
      </c>
      <c r="O6" t="s">
        <v>69</v>
      </c>
      <c r="P6" s="2" t="s">
        <v>64</v>
      </c>
      <c r="Q6" t="s">
        <v>4</v>
      </c>
    </row>
    <row r="7" spans="1:17" x14ac:dyDescent="0.25">
      <c r="A7" s="1" t="s">
        <v>22</v>
      </c>
      <c r="B7" s="1"/>
      <c r="C7" s="1"/>
      <c r="H7" s="1" t="str">
        <f>IFERROR(Tabela2[[#This Row],[Nº óbitos ]]/Tabela2[[#This Row],[Quantidade frota ]]*10000,"Campo Calculado")</f>
        <v>Campo Calculado</v>
      </c>
      <c r="I7" s="1" t="str">
        <f>IFERROR(Tabela2[[#This Row],[Nº óbitos ]]/Tabela2[[#This Row],[Nº habitantes]]*100000,"Campo Calculado")</f>
        <v>Campo Calculado</v>
      </c>
      <c r="M7" s="1" t="s">
        <v>54</v>
      </c>
      <c r="N7" s="2" t="s">
        <v>42</v>
      </c>
      <c r="P7" s="2" t="s">
        <v>65</v>
      </c>
      <c r="Q7" t="s">
        <v>37</v>
      </c>
    </row>
    <row r="8" spans="1:17" x14ac:dyDescent="0.25">
      <c r="A8" s="1" t="s">
        <v>8</v>
      </c>
      <c r="B8" s="1"/>
      <c r="C8" s="1"/>
      <c r="H8" s="1" t="str">
        <f>IFERROR(Tabela2[[#This Row],[Nº óbitos ]]/Tabela2[[#This Row],[Quantidade frota ]]*10000,"Campo Calculado")</f>
        <v>Campo Calculado</v>
      </c>
      <c r="I8" s="1" t="str">
        <f>IFERROR(Tabela2[[#This Row],[Nº óbitos ]]/Tabela2[[#This Row],[Nº habitantes]]*100000,"Campo Calculado")</f>
        <v>Campo Calculado</v>
      </c>
      <c r="M8" s="1" t="s">
        <v>55</v>
      </c>
      <c r="N8" s="2" t="s">
        <v>43</v>
      </c>
      <c r="P8" s="2" t="s">
        <v>47</v>
      </c>
      <c r="Q8" t="s">
        <v>5</v>
      </c>
    </row>
    <row r="9" spans="1:17" x14ac:dyDescent="0.25">
      <c r="A9" s="1" t="s">
        <v>29</v>
      </c>
      <c r="B9" s="1"/>
      <c r="C9" s="1"/>
      <c r="H9" s="1" t="str">
        <f>IFERROR(Tabela2[[#This Row],[Nº óbitos ]]/Tabela2[[#This Row],[Quantidade frota ]]*10000,"Campo Calculado")</f>
        <v>Campo Calculado</v>
      </c>
      <c r="I9" s="1" t="str">
        <f>IFERROR(Tabela2[[#This Row],[Nº óbitos ]]/Tabela2[[#This Row],[Nº habitantes]]*100000,"Campo Calculado")</f>
        <v>Campo Calculado</v>
      </c>
      <c r="M9" s="1" t="s">
        <v>56</v>
      </c>
      <c r="N9" s="2" t="s">
        <v>44</v>
      </c>
      <c r="P9" s="2" t="s">
        <v>48</v>
      </c>
    </row>
    <row r="10" spans="1:17" x14ac:dyDescent="0.25">
      <c r="A10" s="1" t="s">
        <v>20</v>
      </c>
      <c r="B10" s="1"/>
      <c r="C10" s="1"/>
      <c r="H10" s="1" t="str">
        <f>IFERROR(Tabela2[[#This Row],[Nº óbitos ]]/Tabela2[[#This Row],[Quantidade frota ]]*10000,"Campo Calculado")</f>
        <v>Campo Calculado</v>
      </c>
      <c r="I10" s="1" t="str">
        <f>IFERROR(Tabela2[[#This Row],[Nº óbitos ]]/Tabela2[[#This Row],[Nº habitantes]]*100000,"Campo Calculado")</f>
        <v>Campo Calculado</v>
      </c>
      <c r="M10" s="1" t="s">
        <v>57</v>
      </c>
      <c r="N10" s="2" t="s">
        <v>45</v>
      </c>
      <c r="P10" s="2" t="s">
        <v>49</v>
      </c>
    </row>
    <row r="11" spans="1:17" x14ac:dyDescent="0.25">
      <c r="A11" s="1" t="s">
        <v>30</v>
      </c>
      <c r="B11" s="1"/>
      <c r="C11" s="1"/>
      <c r="H11" s="1" t="str">
        <f>IFERROR(Tabela2[[#This Row],[Nº óbitos ]]/Tabela2[[#This Row],[Quantidade frota ]]*10000,"Campo Calculado")</f>
        <v>Campo Calculado</v>
      </c>
      <c r="I11" s="1" t="str">
        <f>IFERROR(Tabela2[[#This Row],[Nº óbitos ]]/Tabela2[[#This Row],[Nº habitantes]]*100000,"Campo Calculado")</f>
        <v>Campo Calculado</v>
      </c>
      <c r="M11" s="1" t="s">
        <v>58</v>
      </c>
      <c r="N11" s="1"/>
      <c r="P11" s="2" t="s">
        <v>50</v>
      </c>
    </row>
    <row r="12" spans="1:17" x14ac:dyDescent="0.25">
      <c r="A12" s="1" t="s">
        <v>21</v>
      </c>
      <c r="B12" s="1"/>
      <c r="C12" s="1"/>
      <c r="H12" s="1" t="str">
        <f>IFERROR(Tabela2[[#This Row],[Nº óbitos ]]/Tabela2[[#This Row],[Quantidade frota ]]*10000,"Campo Calculado")</f>
        <v>Campo Calculado</v>
      </c>
      <c r="I12" s="1" t="str">
        <f>IFERROR(Tabela2[[#This Row],[Nº óbitos ]]/Tabela2[[#This Row],[Nº habitantes]]*100000,"Campo Calculado")</f>
        <v>Campo Calculado</v>
      </c>
      <c r="M12" s="1" t="s">
        <v>59</v>
      </c>
      <c r="N12" s="1"/>
    </row>
    <row r="13" spans="1:17" x14ac:dyDescent="0.25">
      <c r="A13" s="1" t="s">
        <v>9</v>
      </c>
      <c r="B13" s="1"/>
      <c r="C13" s="1"/>
      <c r="H13" s="1" t="str">
        <f>IFERROR(Tabela2[[#This Row],[Nº óbitos ]]/Tabela2[[#This Row],[Quantidade frota ]]*10000,"Campo Calculado")</f>
        <v>Campo Calculado</v>
      </c>
      <c r="I13" s="1" t="str">
        <f>IFERROR(Tabela2[[#This Row],[Nº óbitos ]]/Tabela2[[#This Row],[Nº habitantes]]*100000,"Campo Calculado")</f>
        <v>Campo Calculado</v>
      </c>
      <c r="M13" s="1" t="s">
        <v>60</v>
      </c>
      <c r="N13" s="1"/>
    </row>
    <row r="14" spans="1:17" x14ac:dyDescent="0.25">
      <c r="A14" s="1" t="s">
        <v>11</v>
      </c>
      <c r="B14" s="1"/>
      <c r="C14" s="1"/>
      <c r="H14" s="1" t="str">
        <f>IFERROR(Tabela2[[#This Row],[Nº óbitos ]]/Tabela2[[#This Row],[Quantidade frota ]]*10000,"Campo Calculado")</f>
        <v>Campo Calculado</v>
      </c>
      <c r="I14" s="1" t="str">
        <f>IFERROR(Tabela2[[#This Row],[Nº óbitos ]]/Tabela2[[#This Row],[Nº habitantes]]*100000,"Campo Calculado")</f>
        <v>Campo Calculado</v>
      </c>
      <c r="M14" s="1" t="s">
        <v>61</v>
      </c>
      <c r="N14" s="1"/>
    </row>
    <row r="15" spans="1:17" x14ac:dyDescent="0.25">
      <c r="A15" s="1" t="s">
        <v>12</v>
      </c>
      <c r="B15" s="1"/>
      <c r="C15" s="1"/>
      <c r="H15" s="1" t="str">
        <f>IFERROR(Tabela2[[#This Row],[Nº óbitos ]]/Tabela2[[#This Row],[Quantidade frota ]]*10000,"Campo Calculado")</f>
        <v>Campo Calculado</v>
      </c>
      <c r="I15" s="1" t="str">
        <f>IFERROR(Tabela2[[#This Row],[Nº óbitos ]]/Tabela2[[#This Row],[Nº habitantes]]*100000,"Campo Calculado")</f>
        <v>Campo Calculado</v>
      </c>
      <c r="M15" s="1" t="s">
        <v>62</v>
      </c>
      <c r="N15" s="1"/>
    </row>
    <row r="16" spans="1:17" x14ac:dyDescent="0.25">
      <c r="A16" s="1" t="s">
        <v>19</v>
      </c>
      <c r="B16" s="1"/>
      <c r="C16" s="1"/>
      <c r="H16" s="1" t="str">
        <f>IFERROR(Tabela2[[#This Row],[Nº óbitos ]]/Tabela2[[#This Row],[Quantidade frota ]]*10000,"Campo Calculado")</f>
        <v>Campo Calculado</v>
      </c>
      <c r="I16" s="1" t="str">
        <f>IFERROR(Tabela2[[#This Row],[Nº óbitos ]]/Tabela2[[#This Row],[Nº habitantes]]*100000,"Campo Calculado")</f>
        <v>Campo Calculado</v>
      </c>
    </row>
    <row r="17" spans="1:19" x14ac:dyDescent="0.25">
      <c r="A17" s="1" t="s">
        <v>31</v>
      </c>
      <c r="B17" s="1"/>
      <c r="C17" s="1"/>
      <c r="H17" s="1" t="str">
        <f>IFERROR(Tabela2[[#This Row],[Nº óbitos ]]/Tabela2[[#This Row],[Quantidade frota ]]*10000,"Campo Calculado")</f>
        <v>Campo Calculado</v>
      </c>
      <c r="I17" s="1" t="str">
        <f>IFERROR(Tabela2[[#This Row],[Nº óbitos ]]/Tabela2[[#This Row],[Nº habitantes]]*100000,"Campo Calculado")</f>
        <v>Campo Calculado</v>
      </c>
      <c r="M17" s="9">
        <f t="shared" ref="M17:P17" si="0">COUNTA(M4:M16)</f>
        <v>12</v>
      </c>
      <c r="N17" s="9">
        <f t="shared" si="0"/>
        <v>7</v>
      </c>
      <c r="O17" s="9">
        <f t="shared" si="0"/>
        <v>3</v>
      </c>
      <c r="P17" s="9">
        <f t="shared" si="0"/>
        <v>8</v>
      </c>
      <c r="Q17" s="9">
        <f>COUNTA(Q4:Q16)</f>
        <v>5</v>
      </c>
      <c r="S17" s="8"/>
    </row>
    <row r="18" spans="1:19" x14ac:dyDescent="0.25">
      <c r="A18" s="1" t="s">
        <v>32</v>
      </c>
      <c r="B18" s="1"/>
      <c r="C18" s="1"/>
      <c r="H18" s="1" t="str">
        <f>IFERROR(Tabela2[[#This Row],[Nº óbitos ]]/Tabela2[[#This Row],[Quantidade frota ]]*10000,"Campo Calculado")</f>
        <v>Campo Calculado</v>
      </c>
      <c r="I18" s="1" t="str">
        <f>IFERROR(Tabela2[[#This Row],[Nº óbitos ]]/Tabela2[[#This Row],[Nº habitantes]]*100000,"Campo Calculado")</f>
        <v>Campo Calculado</v>
      </c>
    </row>
    <row r="19" spans="1:19" x14ac:dyDescent="0.25">
      <c r="A19" s="1" t="s">
        <v>18</v>
      </c>
      <c r="B19" s="1"/>
      <c r="C19" s="1"/>
      <c r="H19" s="1" t="str">
        <f>IFERROR(Tabela2[[#This Row],[Nº óbitos ]]/Tabela2[[#This Row],[Quantidade frota ]]*10000,"Campo Calculado")</f>
        <v>Campo Calculado</v>
      </c>
      <c r="I19" s="1" t="str">
        <f>IFERROR(Tabela2[[#This Row],[Nº óbitos ]]/Tabela2[[#This Row],[Nº habitantes]]*100000,"Campo Calculado")</f>
        <v>Campo Calculado</v>
      </c>
    </row>
    <row r="20" spans="1:19" x14ac:dyDescent="0.25">
      <c r="A20" s="1" t="s">
        <v>23</v>
      </c>
      <c r="B20" s="1"/>
      <c r="C20" s="1"/>
      <c r="H20" s="1" t="str">
        <f>IFERROR(Tabela2[[#This Row],[Nº óbitos ]]/Tabela2[[#This Row],[Quantidade frota ]]*10000,"Campo Calculado")</f>
        <v>Campo Calculado</v>
      </c>
      <c r="I20" s="1" t="str">
        <f>IFERROR(Tabela2[[#This Row],[Nº óbitos ]]/Tabela2[[#This Row],[Nº habitantes]]*100000,"Campo Calculado")</f>
        <v>Campo Calculado</v>
      </c>
    </row>
    <row r="21" spans="1:19" x14ac:dyDescent="0.25">
      <c r="A21" s="1" t="s">
        <v>24</v>
      </c>
      <c r="B21" s="1"/>
      <c r="C21" s="1"/>
      <c r="H21" s="1" t="str">
        <f>IFERROR(Tabela2[[#This Row],[Nº óbitos ]]/Tabela2[[#This Row],[Quantidade frota ]]*10000,"Campo Calculado")</f>
        <v>Campo Calculado</v>
      </c>
      <c r="I21" s="1" t="str">
        <f>IFERROR(Tabela2[[#This Row],[Nº óbitos ]]/Tabela2[[#This Row],[Nº habitantes]]*100000,"Campo Calculado")</f>
        <v>Campo Calculado</v>
      </c>
    </row>
    <row r="22" spans="1:19" x14ac:dyDescent="0.25">
      <c r="A22" s="1" t="s">
        <v>14</v>
      </c>
      <c r="B22" s="1"/>
      <c r="C22" s="1"/>
      <c r="H22" s="1" t="str">
        <f>IFERROR(Tabela2[[#This Row],[Nº óbitos ]]/Tabela2[[#This Row],[Quantidade frota ]]*10000,"Campo Calculado")</f>
        <v>Campo Calculado</v>
      </c>
      <c r="I22" s="1" t="str">
        <f>IFERROR(Tabela2[[#This Row],[Nº óbitos ]]/Tabela2[[#This Row],[Nº habitantes]]*100000,"Campo Calculado")</f>
        <v>Campo Calculado</v>
      </c>
    </row>
    <row r="23" spans="1:19" x14ac:dyDescent="0.25">
      <c r="A23" s="1" t="s">
        <v>16</v>
      </c>
      <c r="B23" s="1"/>
      <c r="C23" s="1"/>
      <c r="H23" s="1" t="str">
        <f>IFERROR(Tabela2[[#This Row],[Nº óbitos ]]/Tabela2[[#This Row],[Quantidade frota ]]*10000,"Campo Calculado")</f>
        <v>Campo Calculado</v>
      </c>
      <c r="I23" s="1" t="str">
        <f>IFERROR(Tabela2[[#This Row],[Nº óbitos ]]/Tabela2[[#This Row],[Nº habitantes]]*100000,"Campo Calculado")</f>
        <v>Campo Calculado</v>
      </c>
    </row>
    <row r="24" spans="1:19" x14ac:dyDescent="0.25">
      <c r="A24" s="1" t="s">
        <v>15</v>
      </c>
      <c r="B24" s="1"/>
      <c r="C24" s="1"/>
      <c r="H24" s="1" t="str">
        <f>IFERROR(Tabela2[[#This Row],[Nº óbitos ]]/Tabela2[[#This Row],[Quantidade frota ]]*10000,"Campo Calculado")</f>
        <v>Campo Calculado</v>
      </c>
      <c r="I24" s="1" t="str">
        <f>IFERROR(Tabela2[[#This Row],[Nº óbitos ]]/Tabela2[[#This Row],[Nº habitantes]]*100000,"Campo Calculado")</f>
        <v>Campo Calculado</v>
      </c>
    </row>
    <row r="25" spans="1:19" x14ac:dyDescent="0.25">
      <c r="A25" s="1" t="s">
        <v>26</v>
      </c>
      <c r="B25" s="1"/>
      <c r="C25" s="1"/>
      <c r="H25" s="1" t="str">
        <f>IFERROR(Tabela2[[#This Row],[Nº óbitos ]]/Tabela2[[#This Row],[Quantidade frota ]]*10000,"Campo Calculado")</f>
        <v>Campo Calculado</v>
      </c>
      <c r="I25" s="1" t="str">
        <f>IFERROR(Tabela2[[#This Row],[Nº óbitos ]]/Tabela2[[#This Row],[Nº habitantes]]*100000,"Campo Calculado")</f>
        <v>Campo Calculado</v>
      </c>
    </row>
    <row r="26" spans="1:19" x14ac:dyDescent="0.25">
      <c r="A26" s="1" t="s">
        <v>25</v>
      </c>
      <c r="B26" s="1"/>
      <c r="C26" s="1"/>
      <c r="H26" s="1" t="str">
        <f>IFERROR(Tabela2[[#This Row],[Nº óbitos ]]/Tabela2[[#This Row],[Quantidade frota ]]*10000,"Campo Calculado")</f>
        <v>Campo Calculado</v>
      </c>
      <c r="I26" s="1" t="str">
        <f>IFERROR(Tabela2[[#This Row],[Nº óbitos ]]/Tabela2[[#This Row],[Nº habitantes]]*100000,"Campo Calculado")</f>
        <v>Campo Calculado</v>
      </c>
    </row>
    <row r="27" spans="1:19" x14ac:dyDescent="0.25">
      <c r="A27" s="1" t="s">
        <v>17</v>
      </c>
      <c r="B27" s="1"/>
      <c r="C27" s="1"/>
      <c r="H27" s="1" t="str">
        <f>IFERROR(Tabela2[[#This Row],[Nº óbitos ]]/Tabela2[[#This Row],[Quantidade frota ]]*10000,"Campo Calculado")</f>
        <v>Campo Calculado</v>
      </c>
      <c r="I27" s="1" t="str">
        <f>IFERROR(Tabela2[[#This Row],[Nº óbitos ]]/Tabela2[[#This Row],[Nº habitantes]]*100000,"Campo Calculado")</f>
        <v>Campo Calculado</v>
      </c>
    </row>
    <row r="28" spans="1:19" x14ac:dyDescent="0.25">
      <c r="A28" s="1" t="s">
        <v>10</v>
      </c>
      <c r="B28" s="1"/>
      <c r="C28" s="1"/>
      <c r="H28" s="1" t="str">
        <f>IFERROR(Tabela2[[#This Row],[Nº óbitos ]]/Tabela2[[#This Row],[Quantidade frota ]]*10000,"Campo Calculado")</f>
        <v>Campo Calculado</v>
      </c>
      <c r="I28" s="1" t="str">
        <f>IFERROR(Tabela2[[#This Row],[Nº óbitos ]]/Tabela2[[#This Row],[Nº habitantes]]*100000,"Campo Calculado")</f>
        <v>Campo Calculado</v>
      </c>
    </row>
    <row r="29" spans="1:19" x14ac:dyDescent="0.25">
      <c r="A29" s="1" t="s">
        <v>13</v>
      </c>
      <c r="B29" s="1"/>
      <c r="C29" s="1"/>
      <c r="H29" s="1" t="str">
        <f>IFERROR(Tabela2[[#This Row],[Nº óbitos ]]/Tabela2[[#This Row],[Quantidade frota ]]*10000,"Campo Calculado")</f>
        <v>Campo Calculado</v>
      </c>
      <c r="I29" s="1" t="str">
        <f>IFERROR(Tabela2[[#This Row],[Nº óbitos ]]/Tabela2[[#This Row],[Nº habitantes]]*100000,"Campo Calculado")</f>
        <v>Campo Calculado</v>
      </c>
    </row>
    <row r="30" spans="1:19" x14ac:dyDescent="0.25">
      <c r="A30" s="1" t="s">
        <v>33</v>
      </c>
      <c r="B30" s="1"/>
      <c r="C30" s="1"/>
      <c r="H30" s="1" t="str">
        <f>IFERROR(Tabela2[[#This Row],[Nº óbitos ]]/Tabela2[[#This Row],[Quantidade frota ]]*10000,"Campo Calculado")</f>
        <v>Campo Calculado</v>
      </c>
      <c r="I30" s="1" t="str">
        <f>IFERROR(Tabela2[[#This Row],[Nº óbitos ]]/Tabela2[[#This Row],[Nº habitantes]]*100000,"Campo Calculado")</f>
        <v>Campo Calculado</v>
      </c>
    </row>
  </sheetData>
  <sortState ref="A4:A30">
    <sortCondition ref="A30"/>
  </sortState>
  <mergeCells count="16">
    <mergeCell ref="Q1:Q2"/>
    <mergeCell ref="B1:B2"/>
    <mergeCell ref="C1:C2"/>
    <mergeCell ref="D1:D2"/>
    <mergeCell ref="E1:E2"/>
    <mergeCell ref="F1:F2"/>
    <mergeCell ref="K1:K2"/>
    <mergeCell ref="G1:G2"/>
    <mergeCell ref="J1:J2"/>
    <mergeCell ref="L1:L2"/>
    <mergeCell ref="M1:M2"/>
    <mergeCell ref="N1:N2"/>
    <mergeCell ref="O1:O2"/>
    <mergeCell ref="P1:P2"/>
    <mergeCell ref="H1:H2"/>
    <mergeCell ref="I1:I2"/>
  </mergeCells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13" sqref="K13"/>
    </sheetView>
  </sheetViews>
  <sheetFormatPr defaultColWidth="8.85546875" defaultRowHeight="15" x14ac:dyDescent="0.25"/>
  <cols>
    <col min="1" max="1" width="24.42578125" customWidth="1"/>
    <col min="2" max="2" width="45.140625" customWidth="1"/>
    <col min="3" max="3" width="33.7109375" customWidth="1"/>
    <col min="4" max="4" width="31" customWidth="1"/>
    <col min="5" max="5" width="18.7109375" bestFit="1" customWidth="1"/>
    <col min="6" max="6" width="18.7109375" customWidth="1"/>
    <col min="7" max="7" width="17.42578125" customWidth="1"/>
    <col min="8" max="8" width="19.42578125" customWidth="1"/>
    <col min="9" max="9" width="17.42578125" bestFit="1" customWidth="1"/>
    <col min="10" max="10" width="31" bestFit="1" customWidth="1"/>
    <col min="11" max="14" width="31" customWidth="1"/>
    <col min="15" max="15" width="40.7109375" bestFit="1" customWidth="1"/>
  </cols>
  <sheetData>
    <row r="1" spans="1:15" ht="39" customHeight="1" x14ac:dyDescent="0.25">
      <c r="B1" s="13" t="s">
        <v>114</v>
      </c>
      <c r="C1" s="13" t="s">
        <v>115</v>
      </c>
      <c r="D1" s="13" t="s">
        <v>95</v>
      </c>
      <c r="E1" s="13" t="s">
        <v>96</v>
      </c>
      <c r="F1" s="13" t="s">
        <v>97</v>
      </c>
      <c r="G1" s="13" t="s">
        <v>98</v>
      </c>
      <c r="H1" s="13" t="s">
        <v>99</v>
      </c>
      <c r="I1" s="13" t="s">
        <v>100</v>
      </c>
      <c r="J1" s="13" t="s">
        <v>102</v>
      </c>
      <c r="K1" s="13" t="s">
        <v>116</v>
      </c>
      <c r="L1" s="13" t="s">
        <v>122</v>
      </c>
      <c r="M1" s="13" t="s">
        <v>124</v>
      </c>
      <c r="N1" s="13" t="s">
        <v>123</v>
      </c>
      <c r="O1" s="13" t="s">
        <v>101</v>
      </c>
    </row>
    <row r="2" spans="1:15" ht="24" x14ac:dyDescent="0.25">
      <c r="A2" s="12" t="s">
        <v>80</v>
      </c>
      <c r="B2" s="12" t="s">
        <v>90</v>
      </c>
      <c r="C2" s="12" t="s">
        <v>71</v>
      </c>
      <c r="D2" s="12" t="s">
        <v>72</v>
      </c>
      <c r="E2" s="12" t="s">
        <v>73</v>
      </c>
      <c r="F2" s="12" t="s">
        <v>74</v>
      </c>
      <c r="G2" s="12" t="s">
        <v>75</v>
      </c>
      <c r="H2" s="12" t="s">
        <v>76</v>
      </c>
      <c r="I2" s="12" t="s">
        <v>77</v>
      </c>
      <c r="J2" s="14" t="s">
        <v>78</v>
      </c>
      <c r="K2" s="14" t="s">
        <v>104</v>
      </c>
      <c r="L2" s="14" t="s">
        <v>118</v>
      </c>
      <c r="M2" s="14" t="s">
        <v>119</v>
      </c>
      <c r="N2" s="14" t="s">
        <v>117</v>
      </c>
      <c r="O2" s="12" t="s">
        <v>79</v>
      </c>
    </row>
    <row r="3" spans="1:15" ht="75" x14ac:dyDescent="0.25">
      <c r="A3" s="20" t="s">
        <v>125</v>
      </c>
      <c r="B3" s="20" t="s">
        <v>127</v>
      </c>
      <c r="C3" s="20" t="s">
        <v>128</v>
      </c>
      <c r="D3" s="20"/>
      <c r="E3" s="20" t="s">
        <v>129</v>
      </c>
      <c r="F3" s="23">
        <v>44682</v>
      </c>
      <c r="G3" s="23">
        <v>44772</v>
      </c>
      <c r="H3" s="23">
        <v>44682</v>
      </c>
      <c r="I3" s="20"/>
      <c r="J3" s="15" t="str">
        <f ca="1">IF(I3="-","Cancelado",IF(OR(F3="",G3=""),"Campo Calculado",IF(AND(I3="",G3&lt;TODAY()),"Atrasado",IF(AND(I3=""=FALSE,I3&lt;=TODAY()),"Concluído",IF(AND(H3&lt;=TODAY(),H3=""=FALSE),"Em Andamento","A Iniciar")))))</f>
        <v>Em Andamento</v>
      </c>
      <c r="K3" s="15">
        <v>0</v>
      </c>
      <c r="L3" s="15">
        <v>1</v>
      </c>
      <c r="M3" s="15" t="s">
        <v>139</v>
      </c>
      <c r="N3" s="15" t="s">
        <v>126</v>
      </c>
      <c r="O3" s="20" t="s">
        <v>130</v>
      </c>
    </row>
    <row r="4" spans="1:15" ht="105" x14ac:dyDescent="0.25">
      <c r="A4" s="20" t="s">
        <v>125</v>
      </c>
      <c r="B4" s="20" t="s">
        <v>131</v>
      </c>
      <c r="C4" s="19" t="s">
        <v>132</v>
      </c>
      <c r="D4" s="20"/>
      <c r="E4" s="19" t="s">
        <v>133</v>
      </c>
      <c r="F4" s="23">
        <v>44774</v>
      </c>
      <c r="G4" s="23">
        <v>45139</v>
      </c>
      <c r="H4" s="20"/>
      <c r="I4" s="20"/>
      <c r="J4" s="15" t="str">
        <f t="shared" ref="J4:J7" ca="1" si="0">IF(I4="-","Cancelado",IF(OR(F4="",G4=""),"Campo Calculado",IF(AND(I4="",G4&lt;TODAY()),"Atrasado",IF(AND(I4=""=FALSE,I4&lt;=TODAY()),"Concluído",IF(AND(H4&lt;=TODAY(),H4=""=FALSE),"Em Andamento","A Iniciar")))))</f>
        <v>A Iniciar</v>
      </c>
      <c r="K4" s="15">
        <v>0</v>
      </c>
      <c r="L4" s="15">
        <v>2</v>
      </c>
      <c r="M4" s="15" t="s">
        <v>138</v>
      </c>
      <c r="N4" s="15" t="s">
        <v>134</v>
      </c>
      <c r="O4" s="20" t="s">
        <v>135</v>
      </c>
    </row>
    <row r="5" spans="1:15" ht="150" x14ac:dyDescent="0.25">
      <c r="A5" s="20" t="s">
        <v>125</v>
      </c>
      <c r="B5" s="20" t="s">
        <v>136</v>
      </c>
      <c r="C5" s="20" t="s">
        <v>137</v>
      </c>
      <c r="D5" s="20"/>
      <c r="E5" s="19" t="s">
        <v>133</v>
      </c>
      <c r="F5" s="23">
        <v>44835</v>
      </c>
      <c r="G5" s="23">
        <v>45200</v>
      </c>
      <c r="H5" s="20"/>
      <c r="I5" s="20"/>
      <c r="J5" s="15" t="str">
        <f t="shared" ca="1" si="0"/>
        <v>A Iniciar</v>
      </c>
      <c r="K5" s="15">
        <v>0</v>
      </c>
      <c r="L5" s="15">
        <v>2</v>
      </c>
      <c r="M5" s="15" t="s">
        <v>138</v>
      </c>
      <c r="N5" s="15" t="s">
        <v>134</v>
      </c>
      <c r="O5" s="20" t="s">
        <v>140</v>
      </c>
    </row>
    <row r="6" spans="1:15" ht="120" x14ac:dyDescent="0.25">
      <c r="A6" s="20" t="s">
        <v>125</v>
      </c>
      <c r="B6" s="20" t="s">
        <v>141</v>
      </c>
      <c r="C6" s="20" t="s">
        <v>142</v>
      </c>
      <c r="D6" s="20"/>
      <c r="E6" s="19" t="s">
        <v>143</v>
      </c>
      <c r="F6" s="23">
        <v>44593</v>
      </c>
      <c r="G6" s="23">
        <v>45047</v>
      </c>
      <c r="H6" s="23">
        <v>44593</v>
      </c>
      <c r="I6" s="20"/>
      <c r="J6" s="15" t="str">
        <f t="shared" ca="1" si="0"/>
        <v>Em Andamento</v>
      </c>
      <c r="K6" s="15">
        <v>0</v>
      </c>
      <c r="L6" s="15">
        <v>4</v>
      </c>
      <c r="M6" s="15" t="s">
        <v>144</v>
      </c>
      <c r="N6" s="15" t="s">
        <v>145</v>
      </c>
      <c r="O6" s="20" t="s">
        <v>146</v>
      </c>
    </row>
    <row r="7" spans="1:15" ht="90" x14ac:dyDescent="0.25">
      <c r="A7" s="20" t="s">
        <v>125</v>
      </c>
      <c r="B7" s="20" t="s">
        <v>147</v>
      </c>
      <c r="C7" s="20" t="s">
        <v>148</v>
      </c>
      <c r="D7" s="20"/>
      <c r="E7" s="19" t="s">
        <v>149</v>
      </c>
      <c r="F7" s="23">
        <v>44774</v>
      </c>
      <c r="G7" s="23">
        <v>45231</v>
      </c>
      <c r="H7" s="20"/>
      <c r="I7" s="20"/>
      <c r="J7" s="15" t="str">
        <f t="shared" ca="1" si="0"/>
        <v>A Iniciar</v>
      </c>
      <c r="K7" s="15">
        <v>0</v>
      </c>
      <c r="L7" s="15">
        <v>5</v>
      </c>
      <c r="M7" s="15" t="s">
        <v>172</v>
      </c>
      <c r="N7" s="15" t="s">
        <v>173</v>
      </c>
      <c r="O7" s="20" t="s">
        <v>152</v>
      </c>
    </row>
    <row r="8" spans="1:15" ht="120" x14ac:dyDescent="0.25">
      <c r="A8" s="20" t="s">
        <v>125</v>
      </c>
      <c r="B8" s="20" t="s">
        <v>141</v>
      </c>
      <c r="C8" s="20" t="s">
        <v>153</v>
      </c>
      <c r="D8" s="20"/>
      <c r="E8" s="19" t="s">
        <v>143</v>
      </c>
      <c r="F8" s="23">
        <v>44866</v>
      </c>
      <c r="G8" s="23">
        <v>45261</v>
      </c>
      <c r="H8" s="23"/>
      <c r="I8" s="20"/>
      <c r="J8" s="21" t="str">
        <f t="shared" ref="J8:J9" ca="1" si="1">IF(I8="-","Cancelado",IF(OR(F8="",G8=""),"Campo Calculado",IF(AND(I8="",G8&lt;TODAY()),"Atrasado",IF(AND(I8=""=FALSE,I8&lt;=TODAY()),"Concluído",IF(AND(H8&lt;=TODAY(),H8=""=FALSE),"Em Andamento","A Iniciar")))))</f>
        <v>A Iniciar</v>
      </c>
      <c r="K8" s="22">
        <v>0</v>
      </c>
      <c r="L8" s="22">
        <v>4</v>
      </c>
      <c r="M8" s="22" t="s">
        <v>144</v>
      </c>
      <c r="N8" s="22" t="s">
        <v>145</v>
      </c>
      <c r="O8" s="20" t="s">
        <v>156</v>
      </c>
    </row>
    <row r="9" spans="1:15" ht="90" x14ac:dyDescent="0.25">
      <c r="A9" s="20" t="s">
        <v>125</v>
      </c>
      <c r="B9" s="20" t="s">
        <v>154</v>
      </c>
      <c r="C9" s="20" t="s">
        <v>155</v>
      </c>
      <c r="D9" s="20"/>
      <c r="E9" s="19" t="s">
        <v>149</v>
      </c>
      <c r="F9" s="23">
        <v>44682</v>
      </c>
      <c r="G9" s="23">
        <v>45261</v>
      </c>
      <c r="H9" s="23">
        <v>44713</v>
      </c>
      <c r="I9" s="20"/>
      <c r="J9" s="21" t="str">
        <f t="shared" ca="1" si="1"/>
        <v>Em Andamento</v>
      </c>
      <c r="K9" s="15">
        <v>0</v>
      </c>
      <c r="L9" s="15">
        <v>1</v>
      </c>
      <c r="M9" s="15" t="s">
        <v>150</v>
      </c>
      <c r="N9" s="15" t="s">
        <v>151</v>
      </c>
      <c r="O9" s="20" t="s">
        <v>157</v>
      </c>
    </row>
    <row r="10" spans="1:15" ht="135" x14ac:dyDescent="0.25">
      <c r="A10" s="20" t="s">
        <v>125</v>
      </c>
      <c r="B10" s="20" t="s">
        <v>158</v>
      </c>
      <c r="C10" s="20" t="s">
        <v>159</v>
      </c>
      <c r="D10" s="20"/>
      <c r="E10" s="19" t="s">
        <v>160</v>
      </c>
      <c r="F10" s="23">
        <v>44866</v>
      </c>
      <c r="G10" s="23">
        <v>45261</v>
      </c>
      <c r="H10" s="23"/>
      <c r="I10" s="20"/>
      <c r="J10" s="21" t="str">
        <f t="shared" ref="J10:J11" ca="1" si="2">IF(I10="-","Cancelado",IF(OR(F10="",G10=""),"Campo Calculado",IF(AND(I10="",G10&lt;TODAY()),"Atrasado",IF(AND(I10=""=FALSE,I10&lt;=TODAY()),"Concluído",IF(AND(H10&lt;=TODAY(),H10=""=FALSE),"Em Andamento","A Iniciar")))))</f>
        <v>A Iniciar</v>
      </c>
      <c r="K10" s="15">
        <v>0</v>
      </c>
      <c r="L10" s="15">
        <v>5</v>
      </c>
      <c r="M10" s="15" t="s">
        <v>162</v>
      </c>
      <c r="N10" s="15" t="s">
        <v>163</v>
      </c>
      <c r="O10" s="20" t="s">
        <v>161</v>
      </c>
    </row>
    <row r="11" spans="1:15" ht="135" x14ac:dyDescent="0.25">
      <c r="A11" s="20" t="s">
        <v>125</v>
      </c>
      <c r="B11" s="20" t="s">
        <v>164</v>
      </c>
      <c r="C11" s="20" t="s">
        <v>165</v>
      </c>
      <c r="D11" s="20"/>
      <c r="E11" s="19" t="s">
        <v>160</v>
      </c>
      <c r="F11" s="23">
        <v>44652</v>
      </c>
      <c r="G11" s="23">
        <v>45261</v>
      </c>
      <c r="H11" s="23">
        <v>44713</v>
      </c>
      <c r="I11" s="20"/>
      <c r="J11" s="21" t="str">
        <f t="shared" ca="1" si="2"/>
        <v>Em Andamento</v>
      </c>
      <c r="K11" s="15">
        <v>0</v>
      </c>
      <c r="L11" s="15">
        <v>5</v>
      </c>
      <c r="M11" s="15" t="s">
        <v>166</v>
      </c>
      <c r="N11" s="15" t="s">
        <v>167</v>
      </c>
      <c r="O11" s="20" t="s">
        <v>177</v>
      </c>
    </row>
    <row r="12" spans="1:15" ht="135" x14ac:dyDescent="0.25">
      <c r="A12" s="20" t="s">
        <v>125</v>
      </c>
      <c r="B12" s="20" t="s">
        <v>168</v>
      </c>
      <c r="C12" s="20" t="s">
        <v>169</v>
      </c>
      <c r="D12" s="20"/>
      <c r="E12" s="19" t="s">
        <v>160</v>
      </c>
      <c r="F12" s="23">
        <v>44866</v>
      </c>
      <c r="G12" s="23">
        <v>45261</v>
      </c>
      <c r="H12" s="23"/>
      <c r="I12" s="20"/>
      <c r="J12" s="21" t="str">
        <f t="shared" ref="J12:J14" ca="1" si="3">IF(I12="-","Cancelado",IF(OR(F12="",G12=""),"Campo Calculado",IF(AND(I12="",G12&lt;TODAY()),"Atrasado",IF(AND(I12=""=FALSE,I12&lt;=TODAY()),"Concluído",IF(AND(H12&lt;=TODAY(),H12=""=FALSE),"Em Andamento","A Iniciar")))))</f>
        <v>A Iniciar</v>
      </c>
      <c r="K12" s="15">
        <v>0</v>
      </c>
      <c r="L12" s="15">
        <v>5</v>
      </c>
      <c r="M12" s="15" t="s">
        <v>166</v>
      </c>
      <c r="N12" s="15" t="s">
        <v>167</v>
      </c>
      <c r="O12" s="20" t="s">
        <v>170</v>
      </c>
    </row>
    <row r="13" spans="1:15" ht="60" x14ac:dyDescent="0.25">
      <c r="A13" s="20" t="s">
        <v>125</v>
      </c>
      <c r="B13" s="20" t="s">
        <v>168</v>
      </c>
      <c r="C13" s="20" t="s">
        <v>174</v>
      </c>
      <c r="D13" s="20"/>
      <c r="E13" s="19" t="s">
        <v>171</v>
      </c>
      <c r="F13" s="23">
        <v>44805</v>
      </c>
      <c r="G13" s="23">
        <v>44986</v>
      </c>
      <c r="H13" s="23"/>
      <c r="I13" s="20"/>
      <c r="J13" s="21" t="str">
        <f t="shared" ca="1" si="3"/>
        <v>A Iniciar</v>
      </c>
      <c r="K13" s="15">
        <v>0</v>
      </c>
      <c r="L13" s="15">
        <v>5</v>
      </c>
      <c r="M13" s="15" t="s">
        <v>166</v>
      </c>
      <c r="N13" s="15" t="s">
        <v>175</v>
      </c>
      <c r="O13" s="20" t="s">
        <v>176</v>
      </c>
    </row>
    <row r="14" spans="1:15" ht="90" x14ac:dyDescent="0.25">
      <c r="A14" s="20" t="s">
        <v>125</v>
      </c>
      <c r="B14" s="20" t="s">
        <v>154</v>
      </c>
      <c r="C14" s="20" t="s">
        <v>178</v>
      </c>
      <c r="D14" s="20"/>
      <c r="E14" s="19" t="s">
        <v>149</v>
      </c>
      <c r="F14" s="23">
        <v>44682</v>
      </c>
      <c r="G14" s="23">
        <v>45261</v>
      </c>
      <c r="H14" s="23">
        <v>44743</v>
      </c>
      <c r="I14" s="20"/>
      <c r="J14" s="21" t="str">
        <f t="shared" ca="1" si="3"/>
        <v>Em Andamento</v>
      </c>
      <c r="K14" s="15">
        <v>0</v>
      </c>
      <c r="L14" s="15">
        <v>1</v>
      </c>
      <c r="M14" s="15" t="s">
        <v>150</v>
      </c>
      <c r="N14" s="15" t="s">
        <v>151</v>
      </c>
      <c r="O14" s="20" t="s">
        <v>179</v>
      </c>
    </row>
    <row r="15" spans="1:15" ht="90" x14ac:dyDescent="0.25">
      <c r="A15" s="20" t="s">
        <v>125</v>
      </c>
      <c r="B15" s="20" t="s">
        <v>180</v>
      </c>
      <c r="C15" s="20" t="s">
        <v>181</v>
      </c>
      <c r="D15" s="20"/>
      <c r="E15" s="19" t="s">
        <v>182</v>
      </c>
      <c r="F15" s="23">
        <v>44652</v>
      </c>
      <c r="G15" s="23">
        <v>44986</v>
      </c>
      <c r="H15" s="23">
        <v>44652</v>
      </c>
      <c r="I15" s="20"/>
      <c r="J15" s="21" t="str">
        <f t="shared" ref="J15:J16" ca="1" si="4">IF(I15="-","Cancelado",IF(OR(F15="",G15=""),"Campo Calculado",IF(AND(I15="",G15&lt;TODAY()),"Atrasado",IF(AND(I15=""=FALSE,I15&lt;=TODAY()),"Concluído",IF(AND(H15&lt;=TODAY(),H15=""=FALSE),"Em Andamento","A Iniciar")))))</f>
        <v>Em Andamento</v>
      </c>
      <c r="K15" s="15">
        <v>0</v>
      </c>
      <c r="L15" s="15">
        <v>4</v>
      </c>
      <c r="M15" s="22" t="s">
        <v>144</v>
      </c>
      <c r="N15" s="22" t="s">
        <v>145</v>
      </c>
      <c r="O15" s="20" t="s">
        <v>183</v>
      </c>
    </row>
    <row r="16" spans="1:15" ht="90" x14ac:dyDescent="0.25">
      <c r="A16" s="20" t="s">
        <v>125</v>
      </c>
      <c r="B16" s="20" t="s">
        <v>184</v>
      </c>
      <c r="C16" s="20" t="s">
        <v>185</v>
      </c>
      <c r="D16" s="20"/>
      <c r="E16" s="19" t="s">
        <v>149</v>
      </c>
      <c r="F16" s="23">
        <v>44562</v>
      </c>
      <c r="G16" s="23">
        <v>45261</v>
      </c>
      <c r="H16" s="23">
        <v>44562</v>
      </c>
      <c r="I16" s="20"/>
      <c r="J16" s="21" t="str">
        <f t="shared" ca="1" si="4"/>
        <v>Em Andamento</v>
      </c>
      <c r="K16" s="15">
        <v>0</v>
      </c>
      <c r="L16" s="15">
        <v>1</v>
      </c>
      <c r="M16" s="15" t="s">
        <v>186</v>
      </c>
      <c r="N16" s="15" t="s">
        <v>187</v>
      </c>
      <c r="O16" s="20" t="s">
        <v>188</v>
      </c>
    </row>
  </sheetData>
  <conditionalFormatting sqref="J3:N16">
    <cfRule type="containsText" dxfId="166" priority="105" operator="containsText" text="A iniciar">
      <formula>NOT(ISERROR(SEARCH("A iniciar",J3)))</formula>
    </cfRule>
    <cfRule type="containsText" dxfId="165" priority="106" operator="containsText" text="Em andamento">
      <formula>NOT(ISERROR(SEARCH("Em andamento",J3)))</formula>
    </cfRule>
  </conditionalFormatting>
  <conditionalFormatting sqref="J3:N16">
    <cfRule type="containsText" dxfId="164" priority="107" operator="containsText" text="Atrasado">
      <formula>NOT(ISERROR(SEARCH("Atrasado",J3)))</formula>
    </cfRule>
    <cfRule type="containsText" dxfId="163" priority="108" operator="containsText" text="Concluído">
      <formula>NOT(ISERROR(SEARCH("Concluído",J3)))</formula>
    </cfRule>
  </conditionalFormatting>
  <conditionalFormatting sqref="J8:N8">
    <cfRule type="containsText" dxfId="159" priority="101" operator="containsText" text="A iniciar">
      <formula>NOT(ISERROR(SEARCH("A iniciar",J8)))</formula>
    </cfRule>
    <cfRule type="containsText" dxfId="158" priority="102" operator="containsText" text="Em andamento">
      <formula>NOT(ISERROR(SEARCH("Em andamento",J8)))</formula>
    </cfRule>
  </conditionalFormatting>
  <conditionalFormatting sqref="J8:N8">
    <cfRule type="containsText" dxfId="157" priority="103" operator="containsText" text="Atrasado">
      <formula>NOT(ISERROR(SEARCH("Atrasado",J8)))</formula>
    </cfRule>
    <cfRule type="containsText" dxfId="156" priority="104" operator="containsText" text="Concluído">
      <formula>NOT(ISERROR(SEARCH("Concluído",J8)))</formula>
    </cfRule>
  </conditionalFormatting>
  <conditionalFormatting sqref="J9:N9">
    <cfRule type="containsText" dxfId="155" priority="97" operator="containsText" text="A iniciar">
      <formula>NOT(ISERROR(SEARCH("A iniciar",J9)))</formula>
    </cfRule>
    <cfRule type="containsText" dxfId="154" priority="98" operator="containsText" text="Em andamento">
      <formula>NOT(ISERROR(SEARCH("Em andamento",J9)))</formula>
    </cfRule>
  </conditionalFormatting>
  <conditionalFormatting sqref="J9:N9">
    <cfRule type="containsText" dxfId="153" priority="99" operator="containsText" text="Atrasado">
      <formula>NOT(ISERROR(SEARCH("Atrasado",J9)))</formula>
    </cfRule>
    <cfRule type="containsText" dxfId="152" priority="100" operator="containsText" text="Concluído">
      <formula>NOT(ISERROR(SEARCH("Concluído",J9)))</formula>
    </cfRule>
  </conditionalFormatting>
  <conditionalFormatting sqref="J10:N10">
    <cfRule type="containsText" dxfId="139" priority="93" operator="containsText" text="A iniciar">
      <formula>NOT(ISERROR(SEARCH("A iniciar",J10)))</formula>
    </cfRule>
    <cfRule type="containsText" dxfId="138" priority="94" operator="containsText" text="Em andamento">
      <formula>NOT(ISERROR(SEARCH("Em andamento",J10)))</formula>
    </cfRule>
  </conditionalFormatting>
  <conditionalFormatting sqref="J10:N10">
    <cfRule type="containsText" dxfId="137" priority="95" operator="containsText" text="Atrasado">
      <formula>NOT(ISERROR(SEARCH("Atrasado",J10)))</formula>
    </cfRule>
    <cfRule type="containsText" dxfId="136" priority="96" operator="containsText" text="Concluído">
      <formula>NOT(ISERROR(SEARCH("Concluído",J10)))</formula>
    </cfRule>
  </conditionalFormatting>
  <conditionalFormatting sqref="J10:N10">
    <cfRule type="containsText" dxfId="135" priority="89" operator="containsText" text="A iniciar">
      <formula>NOT(ISERROR(SEARCH("A iniciar",J10)))</formula>
    </cfRule>
    <cfRule type="containsText" dxfId="134" priority="90" operator="containsText" text="Em andamento">
      <formula>NOT(ISERROR(SEARCH("Em andamento",J10)))</formula>
    </cfRule>
  </conditionalFormatting>
  <conditionalFormatting sqref="J10:N10">
    <cfRule type="containsText" dxfId="133" priority="91" operator="containsText" text="Atrasado">
      <formula>NOT(ISERROR(SEARCH("Atrasado",J10)))</formula>
    </cfRule>
    <cfRule type="containsText" dxfId="132" priority="92" operator="containsText" text="Concluído">
      <formula>NOT(ISERROR(SEARCH("Concluído",J10)))</formula>
    </cfRule>
  </conditionalFormatting>
  <conditionalFormatting sqref="J11:N11">
    <cfRule type="containsText" dxfId="127" priority="85" operator="containsText" text="A iniciar">
      <formula>NOT(ISERROR(SEARCH("A iniciar",J11)))</formula>
    </cfRule>
    <cfRule type="containsText" dxfId="126" priority="86" operator="containsText" text="Em andamento">
      <formula>NOT(ISERROR(SEARCH("Em andamento",J11)))</formula>
    </cfRule>
  </conditionalFormatting>
  <conditionalFormatting sqref="J11:N11">
    <cfRule type="containsText" dxfId="125" priority="87" operator="containsText" text="Atrasado">
      <formula>NOT(ISERROR(SEARCH("Atrasado",J11)))</formula>
    </cfRule>
    <cfRule type="containsText" dxfId="124" priority="88" operator="containsText" text="Concluído">
      <formula>NOT(ISERROR(SEARCH("Concluído",J11)))</formula>
    </cfRule>
  </conditionalFormatting>
  <conditionalFormatting sqref="J11:N11">
    <cfRule type="containsText" dxfId="123" priority="81" operator="containsText" text="A iniciar">
      <formula>NOT(ISERROR(SEARCH("A iniciar",J11)))</formula>
    </cfRule>
    <cfRule type="containsText" dxfId="122" priority="82" operator="containsText" text="Em andamento">
      <formula>NOT(ISERROR(SEARCH("Em andamento",J11)))</formula>
    </cfRule>
  </conditionalFormatting>
  <conditionalFormatting sqref="J11:N11">
    <cfRule type="containsText" dxfId="121" priority="83" operator="containsText" text="Atrasado">
      <formula>NOT(ISERROR(SEARCH("Atrasado",J11)))</formula>
    </cfRule>
    <cfRule type="containsText" dxfId="120" priority="84" operator="containsText" text="Concluído">
      <formula>NOT(ISERROR(SEARCH("Concluído",J11)))</formula>
    </cfRule>
  </conditionalFormatting>
  <conditionalFormatting sqref="J12:N12">
    <cfRule type="containsText" dxfId="115" priority="77" operator="containsText" text="A iniciar">
      <formula>NOT(ISERROR(SEARCH("A iniciar",J12)))</formula>
    </cfRule>
    <cfRule type="containsText" dxfId="114" priority="78" operator="containsText" text="Em andamento">
      <formula>NOT(ISERROR(SEARCH("Em andamento",J12)))</formula>
    </cfRule>
  </conditionalFormatting>
  <conditionalFormatting sqref="J12:N12">
    <cfRule type="containsText" dxfId="113" priority="79" operator="containsText" text="Atrasado">
      <formula>NOT(ISERROR(SEARCH("Atrasado",J12)))</formula>
    </cfRule>
    <cfRule type="containsText" dxfId="112" priority="80" operator="containsText" text="Concluído">
      <formula>NOT(ISERROR(SEARCH("Concluído",J12)))</formula>
    </cfRule>
  </conditionalFormatting>
  <conditionalFormatting sqref="J12:N12">
    <cfRule type="containsText" dxfId="111" priority="73" operator="containsText" text="A iniciar">
      <formula>NOT(ISERROR(SEARCH("A iniciar",J12)))</formula>
    </cfRule>
    <cfRule type="containsText" dxfId="110" priority="74" operator="containsText" text="Em andamento">
      <formula>NOT(ISERROR(SEARCH("Em andamento",J12)))</formula>
    </cfRule>
  </conditionalFormatting>
  <conditionalFormatting sqref="J12:N12">
    <cfRule type="containsText" dxfId="109" priority="75" operator="containsText" text="Atrasado">
      <formula>NOT(ISERROR(SEARCH("Atrasado",J12)))</formula>
    </cfRule>
    <cfRule type="containsText" dxfId="108" priority="76" operator="containsText" text="Concluído">
      <formula>NOT(ISERROR(SEARCH("Concluído",J12)))</formula>
    </cfRule>
  </conditionalFormatting>
  <conditionalFormatting sqref="J12:N12">
    <cfRule type="containsText" dxfId="107" priority="69" operator="containsText" text="A iniciar">
      <formula>NOT(ISERROR(SEARCH("A iniciar",J12)))</formula>
    </cfRule>
    <cfRule type="containsText" dxfId="106" priority="70" operator="containsText" text="Em andamento">
      <formula>NOT(ISERROR(SEARCH("Em andamento",J12)))</formula>
    </cfRule>
  </conditionalFormatting>
  <conditionalFormatting sqref="J12:N12">
    <cfRule type="containsText" dxfId="105" priority="71" operator="containsText" text="Atrasado">
      <formula>NOT(ISERROR(SEARCH("Atrasado",J12)))</formula>
    </cfRule>
    <cfRule type="containsText" dxfId="104" priority="72" operator="containsText" text="Concluído">
      <formula>NOT(ISERROR(SEARCH("Concluído",J12)))</formula>
    </cfRule>
  </conditionalFormatting>
  <conditionalFormatting sqref="M12">
    <cfRule type="containsText" dxfId="99" priority="65" operator="containsText" text="A iniciar">
      <formula>NOT(ISERROR(SEARCH("A iniciar",M12)))</formula>
    </cfRule>
    <cfRule type="containsText" dxfId="98" priority="66" operator="containsText" text="Em andamento">
      <formula>NOT(ISERROR(SEARCH("Em andamento",M12)))</formula>
    </cfRule>
  </conditionalFormatting>
  <conditionalFormatting sqref="M12">
    <cfRule type="containsText" dxfId="97" priority="67" operator="containsText" text="Atrasado">
      <formula>NOT(ISERROR(SEARCH("Atrasado",M12)))</formula>
    </cfRule>
    <cfRule type="containsText" dxfId="96" priority="68" operator="containsText" text="Concluído">
      <formula>NOT(ISERROR(SEARCH("Concluído",M12)))</formula>
    </cfRule>
  </conditionalFormatting>
  <conditionalFormatting sqref="M12">
    <cfRule type="containsText" dxfId="95" priority="61" operator="containsText" text="A iniciar">
      <formula>NOT(ISERROR(SEARCH("A iniciar",M12)))</formula>
    </cfRule>
    <cfRule type="containsText" dxfId="94" priority="62" operator="containsText" text="Em andamento">
      <formula>NOT(ISERROR(SEARCH("Em andamento",M12)))</formula>
    </cfRule>
  </conditionalFormatting>
  <conditionalFormatting sqref="M12">
    <cfRule type="containsText" dxfId="93" priority="63" operator="containsText" text="Atrasado">
      <formula>NOT(ISERROR(SEARCH("Atrasado",M12)))</formula>
    </cfRule>
    <cfRule type="containsText" dxfId="92" priority="64" operator="containsText" text="Concluído">
      <formula>NOT(ISERROR(SEARCH("Concluído",M12)))</formula>
    </cfRule>
  </conditionalFormatting>
  <conditionalFormatting sqref="N12">
    <cfRule type="containsText" dxfId="91" priority="57" operator="containsText" text="A iniciar">
      <formula>NOT(ISERROR(SEARCH("A iniciar",N12)))</formula>
    </cfRule>
    <cfRule type="containsText" dxfId="90" priority="58" operator="containsText" text="Em andamento">
      <formula>NOT(ISERROR(SEARCH("Em andamento",N12)))</formula>
    </cfRule>
  </conditionalFormatting>
  <conditionalFormatting sqref="N12">
    <cfRule type="containsText" dxfId="89" priority="59" operator="containsText" text="Atrasado">
      <formula>NOT(ISERROR(SEARCH("Atrasado",N12)))</formula>
    </cfRule>
    <cfRule type="containsText" dxfId="88" priority="60" operator="containsText" text="Concluído">
      <formula>NOT(ISERROR(SEARCH("Concluído",N12)))</formula>
    </cfRule>
  </conditionalFormatting>
  <conditionalFormatting sqref="N12">
    <cfRule type="containsText" dxfId="87" priority="53" operator="containsText" text="A iniciar">
      <formula>NOT(ISERROR(SEARCH("A iniciar",N12)))</formula>
    </cfRule>
    <cfRule type="containsText" dxfId="86" priority="54" operator="containsText" text="Em andamento">
      <formula>NOT(ISERROR(SEARCH("Em andamento",N12)))</formula>
    </cfRule>
  </conditionalFormatting>
  <conditionalFormatting sqref="N12">
    <cfRule type="containsText" dxfId="85" priority="55" operator="containsText" text="Atrasado">
      <formula>NOT(ISERROR(SEARCH("Atrasado",N12)))</formula>
    </cfRule>
    <cfRule type="containsText" dxfId="84" priority="56" operator="containsText" text="Concluído">
      <formula>NOT(ISERROR(SEARCH("Concluído",N12)))</formula>
    </cfRule>
  </conditionalFormatting>
  <conditionalFormatting sqref="J13:N13">
    <cfRule type="containsText" dxfId="83" priority="49" operator="containsText" text="A iniciar">
      <formula>NOT(ISERROR(SEARCH("A iniciar",J13)))</formula>
    </cfRule>
    <cfRule type="containsText" dxfId="82" priority="50" operator="containsText" text="Em andamento">
      <formula>NOT(ISERROR(SEARCH("Em andamento",J13)))</formula>
    </cfRule>
  </conditionalFormatting>
  <conditionalFormatting sqref="J13:N13">
    <cfRule type="containsText" dxfId="81" priority="51" operator="containsText" text="Atrasado">
      <formula>NOT(ISERROR(SEARCH("Atrasado",J13)))</formula>
    </cfRule>
    <cfRule type="containsText" dxfId="80" priority="52" operator="containsText" text="Concluído">
      <formula>NOT(ISERROR(SEARCH("Concluído",J13)))</formula>
    </cfRule>
  </conditionalFormatting>
  <conditionalFormatting sqref="J13:N13">
    <cfRule type="containsText" dxfId="79" priority="45" operator="containsText" text="A iniciar">
      <formula>NOT(ISERROR(SEARCH("A iniciar",J13)))</formula>
    </cfRule>
    <cfRule type="containsText" dxfId="78" priority="46" operator="containsText" text="Em andamento">
      <formula>NOT(ISERROR(SEARCH("Em andamento",J13)))</formula>
    </cfRule>
  </conditionalFormatting>
  <conditionalFormatting sqref="J13:N13">
    <cfRule type="containsText" dxfId="77" priority="47" operator="containsText" text="Atrasado">
      <formula>NOT(ISERROR(SEARCH("Atrasado",J13)))</formula>
    </cfRule>
    <cfRule type="containsText" dxfId="76" priority="48" operator="containsText" text="Concluído">
      <formula>NOT(ISERROR(SEARCH("Concluído",J13)))</formula>
    </cfRule>
  </conditionalFormatting>
  <conditionalFormatting sqref="J13:N13">
    <cfRule type="containsText" dxfId="75" priority="41" operator="containsText" text="A iniciar">
      <formula>NOT(ISERROR(SEARCH("A iniciar",J13)))</formula>
    </cfRule>
    <cfRule type="containsText" dxfId="74" priority="42" operator="containsText" text="Em andamento">
      <formula>NOT(ISERROR(SEARCH("Em andamento",J13)))</formula>
    </cfRule>
  </conditionalFormatting>
  <conditionalFormatting sqref="J13:N13">
    <cfRule type="containsText" dxfId="73" priority="43" operator="containsText" text="Atrasado">
      <formula>NOT(ISERROR(SEARCH("Atrasado",J13)))</formula>
    </cfRule>
    <cfRule type="containsText" dxfId="72" priority="44" operator="containsText" text="Concluído">
      <formula>NOT(ISERROR(SEARCH("Concluído",J13)))</formula>
    </cfRule>
  </conditionalFormatting>
  <conditionalFormatting sqref="J14:N14">
    <cfRule type="containsText" dxfId="67" priority="37" operator="containsText" text="A iniciar">
      <formula>NOT(ISERROR(SEARCH("A iniciar",J14)))</formula>
    </cfRule>
    <cfRule type="containsText" dxfId="66" priority="38" operator="containsText" text="Em andamento">
      <formula>NOT(ISERROR(SEARCH("Em andamento",J14)))</formula>
    </cfRule>
  </conditionalFormatting>
  <conditionalFormatting sqref="J14:N14">
    <cfRule type="containsText" dxfId="65" priority="39" operator="containsText" text="Atrasado">
      <formula>NOT(ISERROR(SEARCH("Atrasado",J14)))</formula>
    </cfRule>
    <cfRule type="containsText" dxfId="64" priority="40" operator="containsText" text="Concluído">
      <formula>NOT(ISERROR(SEARCH("Concluído",J14)))</formula>
    </cfRule>
  </conditionalFormatting>
  <conditionalFormatting sqref="J14:N14">
    <cfRule type="containsText" dxfId="63" priority="33" operator="containsText" text="A iniciar">
      <formula>NOT(ISERROR(SEARCH("A iniciar",J14)))</formula>
    </cfRule>
    <cfRule type="containsText" dxfId="62" priority="34" operator="containsText" text="Em andamento">
      <formula>NOT(ISERROR(SEARCH("Em andamento",J14)))</formula>
    </cfRule>
  </conditionalFormatting>
  <conditionalFormatting sqref="J14:N14">
    <cfRule type="containsText" dxfId="61" priority="35" operator="containsText" text="Atrasado">
      <formula>NOT(ISERROR(SEARCH("Atrasado",J14)))</formula>
    </cfRule>
    <cfRule type="containsText" dxfId="60" priority="36" operator="containsText" text="Concluído">
      <formula>NOT(ISERROR(SEARCH("Concluído",J14)))</formula>
    </cfRule>
  </conditionalFormatting>
  <conditionalFormatting sqref="J15:N15">
    <cfRule type="containsText" dxfId="55" priority="29" operator="containsText" text="A iniciar">
      <formula>NOT(ISERROR(SEARCH("A iniciar",J15)))</formula>
    </cfRule>
    <cfRule type="containsText" dxfId="54" priority="30" operator="containsText" text="Em andamento">
      <formula>NOT(ISERROR(SEARCH("Em andamento",J15)))</formula>
    </cfRule>
  </conditionalFormatting>
  <conditionalFormatting sqref="J15:N15">
    <cfRule type="containsText" dxfId="53" priority="31" operator="containsText" text="Atrasado">
      <formula>NOT(ISERROR(SEARCH("Atrasado",J15)))</formula>
    </cfRule>
    <cfRule type="containsText" dxfId="52" priority="32" operator="containsText" text="Concluído">
      <formula>NOT(ISERROR(SEARCH("Concluído",J15)))</formula>
    </cfRule>
  </conditionalFormatting>
  <conditionalFormatting sqref="J15:N15">
    <cfRule type="containsText" dxfId="51" priority="25" operator="containsText" text="A iniciar">
      <formula>NOT(ISERROR(SEARCH("A iniciar",J15)))</formula>
    </cfRule>
    <cfRule type="containsText" dxfId="50" priority="26" operator="containsText" text="Em andamento">
      <formula>NOT(ISERROR(SEARCH("Em andamento",J15)))</formula>
    </cfRule>
  </conditionalFormatting>
  <conditionalFormatting sqref="J15:N15">
    <cfRule type="containsText" dxfId="49" priority="27" operator="containsText" text="Atrasado">
      <formula>NOT(ISERROR(SEARCH("Atrasado",J15)))</formula>
    </cfRule>
    <cfRule type="containsText" dxfId="48" priority="28" operator="containsText" text="Concluído">
      <formula>NOT(ISERROR(SEARCH("Concluído",J15)))</formula>
    </cfRule>
  </conditionalFormatting>
  <conditionalFormatting sqref="J15:N15">
    <cfRule type="containsText" dxfId="47" priority="21" operator="containsText" text="A iniciar">
      <formula>NOT(ISERROR(SEARCH("A iniciar",J15)))</formula>
    </cfRule>
    <cfRule type="containsText" dxfId="46" priority="22" operator="containsText" text="Em andamento">
      <formula>NOT(ISERROR(SEARCH("Em andamento",J15)))</formula>
    </cfRule>
  </conditionalFormatting>
  <conditionalFormatting sqref="J15:N15">
    <cfRule type="containsText" dxfId="45" priority="23" operator="containsText" text="Atrasado">
      <formula>NOT(ISERROR(SEARCH("Atrasado",J15)))</formula>
    </cfRule>
    <cfRule type="containsText" dxfId="44" priority="24" operator="containsText" text="Concluído">
      <formula>NOT(ISERROR(SEARCH("Concluído",J15)))</formula>
    </cfRule>
  </conditionalFormatting>
  <conditionalFormatting sqref="J15:N15">
    <cfRule type="containsText" dxfId="43" priority="17" operator="containsText" text="A iniciar">
      <formula>NOT(ISERROR(SEARCH("A iniciar",J15)))</formula>
    </cfRule>
    <cfRule type="containsText" dxfId="42" priority="18" operator="containsText" text="Em andamento">
      <formula>NOT(ISERROR(SEARCH("Em andamento",J15)))</formula>
    </cfRule>
  </conditionalFormatting>
  <conditionalFormatting sqref="J15:N15">
    <cfRule type="containsText" dxfId="41" priority="19" operator="containsText" text="Atrasado">
      <formula>NOT(ISERROR(SEARCH("Atrasado",J15)))</formula>
    </cfRule>
    <cfRule type="containsText" dxfId="40" priority="20" operator="containsText" text="Concluído">
      <formula>NOT(ISERROR(SEARCH("Concluído",J15)))</formula>
    </cfRule>
  </conditionalFormatting>
  <conditionalFormatting sqref="M15:N15">
    <cfRule type="containsText" dxfId="35" priority="13" operator="containsText" text="A iniciar">
      <formula>NOT(ISERROR(SEARCH("A iniciar",M15)))</formula>
    </cfRule>
    <cfRule type="containsText" dxfId="34" priority="14" operator="containsText" text="Em andamento">
      <formula>NOT(ISERROR(SEARCH("Em andamento",M15)))</formula>
    </cfRule>
  </conditionalFormatting>
  <conditionalFormatting sqref="M15:N15">
    <cfRule type="containsText" dxfId="33" priority="15" operator="containsText" text="Atrasado">
      <formula>NOT(ISERROR(SEARCH("Atrasado",M15)))</formula>
    </cfRule>
    <cfRule type="containsText" dxfId="32" priority="16" operator="containsText" text="Concluído">
      <formula>NOT(ISERROR(SEARCH("Concluído",M15)))</formula>
    </cfRule>
  </conditionalFormatting>
  <conditionalFormatting sqref="J16:N16">
    <cfRule type="containsText" dxfId="31" priority="9" operator="containsText" text="A iniciar">
      <formula>NOT(ISERROR(SEARCH("A iniciar",J16)))</formula>
    </cfRule>
    <cfRule type="containsText" dxfId="30" priority="10" operator="containsText" text="Em andamento">
      <formula>NOT(ISERROR(SEARCH("Em andamento",J16)))</formula>
    </cfRule>
  </conditionalFormatting>
  <conditionalFormatting sqref="J16:N16">
    <cfRule type="containsText" dxfId="29" priority="11" operator="containsText" text="Atrasado">
      <formula>NOT(ISERROR(SEARCH("Atrasado",J16)))</formula>
    </cfRule>
    <cfRule type="containsText" dxfId="28" priority="12" operator="containsText" text="Concluído">
      <formula>NOT(ISERROR(SEARCH("Concluído",J16)))</formula>
    </cfRule>
  </conditionalFormatting>
  <conditionalFormatting sqref="J16:N16">
    <cfRule type="containsText" dxfId="27" priority="5" operator="containsText" text="A iniciar">
      <formula>NOT(ISERROR(SEARCH("A iniciar",J16)))</formula>
    </cfRule>
    <cfRule type="containsText" dxfId="26" priority="6" operator="containsText" text="Em andamento">
      <formula>NOT(ISERROR(SEARCH("Em andamento",J16)))</formula>
    </cfRule>
  </conditionalFormatting>
  <conditionalFormatting sqref="J16:N16">
    <cfRule type="containsText" dxfId="25" priority="7" operator="containsText" text="Atrasado">
      <formula>NOT(ISERROR(SEARCH("Atrasado",J16)))</formula>
    </cfRule>
    <cfRule type="containsText" dxfId="24" priority="8" operator="containsText" text="Concluído">
      <formula>NOT(ISERROR(SEARCH("Concluído",J16)))</formula>
    </cfRule>
  </conditionalFormatting>
  <conditionalFormatting sqref="J16:N16">
    <cfRule type="containsText" dxfId="23" priority="1" operator="containsText" text="A iniciar">
      <formula>NOT(ISERROR(SEARCH("A iniciar",J16)))</formula>
    </cfRule>
    <cfRule type="containsText" dxfId="22" priority="2" operator="containsText" text="Em andamento">
      <formula>NOT(ISERROR(SEARCH("Em andamento",J16)))</formula>
    </cfRule>
  </conditionalFormatting>
  <conditionalFormatting sqref="J16:N16">
    <cfRule type="containsText" dxfId="21" priority="3" operator="containsText" text="Atrasado">
      <formula>NOT(ISERROR(SEARCH("Atrasado",J16)))</formula>
    </cfRule>
    <cfRule type="containsText" dxfId="20" priority="4" operator="containsText" text="Concluído">
      <formula>NOT(ISERROR(SEARCH("Concluído",J16)))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EA6DAB2DC1540ADF3B5A01913D185" ma:contentTypeVersion="12" ma:contentTypeDescription="Create a new document." ma:contentTypeScope="" ma:versionID="2a910c509f54a75898f8bbfe0390edee">
  <xsd:schema xmlns:xsd="http://www.w3.org/2001/XMLSchema" xmlns:xs="http://www.w3.org/2001/XMLSchema" xmlns:p="http://schemas.microsoft.com/office/2006/metadata/properties" xmlns:ns2="eb33c5a6-54d1-477f-83bb-93291d03e373" xmlns:ns3="15b4f774-a251-4bea-a737-3cbc868d7324" targetNamespace="http://schemas.microsoft.com/office/2006/metadata/properties" ma:root="true" ma:fieldsID="6a85f1b78385f1e1f5db656e9233de5b" ns2:_="" ns3:_="">
    <xsd:import namespace="eb33c5a6-54d1-477f-83bb-93291d03e373"/>
    <xsd:import namespace="15b4f774-a251-4bea-a737-3cbc868d73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3c5a6-54d1-477f-83bb-93291d03e3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b4f774-a251-4bea-a737-3cbc868d73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EAB555-0E4D-4424-B82E-E1F9DF15C9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33c5a6-54d1-477f-83bb-93291d03e373"/>
    <ds:schemaRef ds:uri="15b4f774-a251-4bea-a737-3cbc868d73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B149E7-1CAD-40B8-8109-62FBE54233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D1A16F-86E3-48DD-B04E-0AEA61B92429}">
  <ds:schemaRefs>
    <ds:schemaRef ds:uri="15b4f774-a251-4bea-a737-3cbc868d7324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eb33c5a6-54d1-477f-83bb-93291d03e37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Capa</vt:lpstr>
      <vt:lpstr>Base de dados</vt:lpstr>
      <vt:lpstr>Plano de Açao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Consultor</dc:creator>
  <cp:lastModifiedBy>Edson Goncalves Franco</cp:lastModifiedBy>
  <dcterms:created xsi:type="dcterms:W3CDTF">2020-05-12T12:02:06Z</dcterms:created>
  <dcterms:modified xsi:type="dcterms:W3CDTF">2022-07-02T14:02:47Z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0x010100C5AEA6DAB2DC1540ADF3B5A01913D185</vt:lpwstr>
  </property>
</Properties>
</file>