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\Documents\MEUS DOCUMENTOS\COMPOSIÇÕES CONSTRUESTE\"/>
    </mc:Choice>
  </mc:AlternateContent>
  <bookViews>
    <workbookView xWindow="0" yWindow="0" windowWidth="16460" windowHeight="6560" tabRatio="834"/>
  </bookViews>
  <sheets>
    <sheet name="1,1" sheetId="5" r:id="rId1"/>
    <sheet name="1,2" sheetId="2" r:id="rId2"/>
    <sheet name="1,3" sheetId="6" r:id="rId3"/>
    <sheet name="1,4" sheetId="15" r:id="rId4"/>
    <sheet name="2,1" sheetId="8" r:id="rId5"/>
    <sheet name="2,2" sheetId="225" r:id="rId6"/>
    <sheet name="2,3" sheetId="226" r:id="rId7"/>
    <sheet name="2,4" sheetId="227" r:id="rId8"/>
    <sheet name="2,5" sheetId="228" r:id="rId9"/>
    <sheet name="2,7" sheetId="230" r:id="rId10"/>
    <sheet name="2,6" sheetId="229" r:id="rId11"/>
    <sheet name="2,8" sheetId="231" r:id="rId12"/>
    <sheet name="2,9" sheetId="232" r:id="rId13"/>
    <sheet name="2,10" sheetId="233" r:id="rId14"/>
    <sheet name="2,11" sheetId="234" r:id="rId15"/>
    <sheet name="2,12" sheetId="235" r:id="rId16"/>
    <sheet name="2,13" sheetId="236" r:id="rId17"/>
    <sheet name="3,1" sheetId="16" r:id="rId18"/>
    <sheet name="3,2" sheetId="18" r:id="rId19"/>
    <sheet name="4.1" sheetId="17" r:id="rId20"/>
    <sheet name="4.2" sheetId="24" r:id="rId21"/>
    <sheet name="4.3" sheetId="210" r:id="rId22"/>
    <sheet name="4.4" sheetId="30" r:id="rId23"/>
    <sheet name="4.5" sheetId="22" r:id="rId24"/>
    <sheet name="4.6" sheetId="237" r:id="rId25"/>
    <sheet name="4.7" sheetId="238" r:id="rId26"/>
    <sheet name="5.1" sheetId="239" r:id="rId27"/>
    <sheet name="5.2" sheetId="240" r:id="rId28"/>
    <sheet name="5.3" sheetId="242" r:id="rId29"/>
    <sheet name="5.4" sheetId="243" r:id="rId30"/>
    <sheet name="5.5" sheetId="244" r:id="rId31"/>
    <sheet name="6.1" sheetId="245" r:id="rId32"/>
    <sheet name="6.2" sheetId="246" r:id="rId33"/>
    <sheet name="6.3" sheetId="247" r:id="rId34"/>
    <sheet name="7.1" sheetId="248" r:id="rId35"/>
    <sheet name="7.2" sheetId="249" r:id="rId36"/>
    <sheet name="7.3" sheetId="250" r:id="rId37"/>
    <sheet name="7.4" sheetId="251" r:id="rId38"/>
    <sheet name="7.5" sheetId="252" r:id="rId39"/>
    <sheet name="8.1.1" sheetId="253" r:id="rId40"/>
    <sheet name="8.1.2" sheetId="254" r:id="rId41"/>
    <sheet name="8.1.3" sheetId="255" r:id="rId42"/>
    <sheet name="8.1.4" sheetId="256" r:id="rId43"/>
    <sheet name="8.2.1" sheetId="257" r:id="rId44"/>
    <sheet name="8.2.2" sheetId="258" r:id="rId45"/>
    <sheet name="8.2.3" sheetId="259" r:id="rId46"/>
    <sheet name="8.2.4" sheetId="260" r:id="rId47"/>
    <sheet name="8.2.5" sheetId="261" r:id="rId48"/>
    <sheet name="8.2.6" sheetId="262" r:id="rId49"/>
    <sheet name="9.1" sheetId="263" r:id="rId50"/>
    <sheet name="9.2" sheetId="264" r:id="rId51"/>
    <sheet name="9.3" sheetId="265" r:id="rId52"/>
    <sheet name="9.4" sheetId="266" r:id="rId53"/>
    <sheet name="9.5" sheetId="267" r:id="rId54"/>
    <sheet name="10.1" sheetId="268" r:id="rId55"/>
    <sheet name="10.2" sheetId="269" r:id="rId56"/>
    <sheet name="10.3" sheetId="270" r:id="rId57"/>
    <sheet name="10.4" sheetId="271" r:id="rId58"/>
    <sheet name="10.5" sheetId="272" r:id="rId59"/>
    <sheet name="10.6" sheetId="464" r:id="rId60"/>
    <sheet name="11.1" sheetId="274" r:id="rId61"/>
    <sheet name="11.2" sheetId="273" r:id="rId62"/>
    <sheet name="11.3" sheetId="275" r:id="rId63"/>
    <sheet name="12.1" sheetId="276" r:id="rId64"/>
    <sheet name="12.2" sheetId="277" r:id="rId65"/>
    <sheet name="12.3" sheetId="278" r:id="rId66"/>
    <sheet name="12.4" sheetId="279" r:id="rId67"/>
    <sheet name="12.5" sheetId="280" r:id="rId68"/>
    <sheet name="12.6" sheetId="281" r:id="rId69"/>
    <sheet name="12.7" sheetId="282" r:id="rId70"/>
    <sheet name="12.8" sheetId="283" r:id="rId71"/>
    <sheet name="12.9" sheetId="284" r:id="rId72"/>
    <sheet name="12.10" sheetId="285" r:id="rId73"/>
    <sheet name="12.11" sheetId="286" r:id="rId74"/>
    <sheet name="13.1" sheetId="287" r:id="rId75"/>
    <sheet name="13.2" sheetId="288" r:id="rId76"/>
    <sheet name="13.3" sheetId="289" r:id="rId77"/>
    <sheet name="13.4" sheetId="290" r:id="rId78"/>
    <sheet name="13.5" sheetId="291" r:id="rId79"/>
    <sheet name="13.6" sheetId="292" r:id="rId80"/>
    <sheet name="13.7" sheetId="293" r:id="rId81"/>
    <sheet name="13.8" sheetId="294" r:id="rId82"/>
    <sheet name="13.9" sheetId="295" r:id="rId83"/>
    <sheet name="13.10" sheetId="296" r:id="rId84"/>
    <sheet name="13.11" sheetId="297" r:id="rId85"/>
    <sheet name="13.12" sheetId="298" r:id="rId86"/>
    <sheet name="13.13" sheetId="299" r:id="rId87"/>
    <sheet name="13.14" sheetId="300" r:id="rId88"/>
    <sheet name="13.15" sheetId="301" r:id="rId89"/>
    <sheet name="13.16" sheetId="302" r:id="rId90"/>
    <sheet name="13.17" sheetId="303" r:id="rId91"/>
    <sheet name="13.18" sheetId="304" r:id="rId92"/>
    <sheet name="13.19" sheetId="305" r:id="rId93"/>
    <sheet name="13.20" sheetId="306" r:id="rId94"/>
    <sheet name="13.21" sheetId="307" r:id="rId95"/>
    <sheet name="13.22" sheetId="308" r:id="rId96"/>
    <sheet name="13.23" sheetId="309" r:id="rId97"/>
    <sheet name="13.24" sheetId="310" r:id="rId98"/>
    <sheet name="13.25" sheetId="311" r:id="rId99"/>
    <sheet name="13.26" sheetId="312" r:id="rId100"/>
    <sheet name="13.27" sheetId="313" r:id="rId101"/>
    <sheet name="13.28" sheetId="314" r:id="rId102"/>
    <sheet name="13.29" sheetId="315" r:id="rId103"/>
    <sheet name="13.30" sheetId="316" r:id="rId104"/>
    <sheet name="13.31" sheetId="317" r:id="rId105"/>
    <sheet name="13.32" sheetId="318" r:id="rId106"/>
    <sheet name="13.33" sheetId="319" r:id="rId107"/>
    <sheet name="13.34" sheetId="320" r:id="rId108"/>
    <sheet name="13.35" sheetId="321" r:id="rId109"/>
    <sheet name="13.36" sheetId="322" r:id="rId110"/>
    <sheet name="13.37" sheetId="323" r:id="rId111"/>
    <sheet name="13.38" sheetId="324" r:id="rId112"/>
    <sheet name="13.39" sheetId="325" r:id="rId113"/>
    <sheet name="13.40" sheetId="326" r:id="rId114"/>
    <sheet name="13.41" sheetId="327" r:id="rId115"/>
    <sheet name="13.42" sheetId="328" r:id="rId116"/>
    <sheet name="13.43" sheetId="329" r:id="rId117"/>
    <sheet name="13.44" sheetId="330" r:id="rId118"/>
    <sheet name="13.45" sheetId="331" r:id="rId119"/>
    <sheet name="13.46" sheetId="332" r:id="rId120"/>
    <sheet name="13.47" sheetId="333" r:id="rId121"/>
    <sheet name="13.48" sheetId="334" r:id="rId122"/>
    <sheet name="13.49" sheetId="335" r:id="rId123"/>
    <sheet name="13.50" sheetId="336" r:id="rId124"/>
    <sheet name="13.51" sheetId="337" r:id="rId125"/>
    <sheet name="13.52" sheetId="338" r:id="rId126"/>
    <sheet name="13.53" sheetId="339" r:id="rId127"/>
    <sheet name="13.54" sheetId="340" r:id="rId128"/>
    <sheet name="13.55" sheetId="341" r:id="rId129"/>
    <sheet name="13.57" sheetId="343" r:id="rId130"/>
    <sheet name="13.58" sheetId="344" r:id="rId131"/>
    <sheet name="13.59" sheetId="346" r:id="rId132"/>
    <sheet name="13.56" sheetId="342" r:id="rId133"/>
    <sheet name="13.60" sheetId="345" r:id="rId134"/>
    <sheet name="13.61" sheetId="347" r:id="rId135"/>
    <sheet name="13.62" sheetId="348" r:id="rId136"/>
    <sheet name="13.63" sheetId="349" r:id="rId137"/>
    <sheet name="14.01" sheetId="350" r:id="rId138"/>
    <sheet name="14.02" sheetId="351" r:id="rId139"/>
    <sheet name="14.03" sheetId="352" r:id="rId140"/>
    <sheet name="14.04" sheetId="353" r:id="rId141"/>
    <sheet name="14.05" sheetId="354" r:id="rId142"/>
    <sheet name="14.06" sheetId="355" r:id="rId143"/>
    <sheet name="14.07" sheetId="356" r:id="rId144"/>
    <sheet name="14.08" sheetId="357" r:id="rId145"/>
    <sheet name="14.09" sheetId="358" r:id="rId146"/>
    <sheet name="14.10" sheetId="359" r:id="rId147"/>
    <sheet name="14.11" sheetId="360" r:id="rId148"/>
    <sheet name="14.12" sheetId="361" r:id="rId149"/>
    <sheet name="14.13" sheetId="362" r:id="rId150"/>
    <sheet name="14.14" sheetId="363" r:id="rId151"/>
    <sheet name="14.15" sheetId="364" r:id="rId152"/>
    <sheet name="14.16" sheetId="365" r:id="rId153"/>
    <sheet name="14.17" sheetId="366" r:id="rId154"/>
    <sheet name="14.18" sheetId="367" r:id="rId155"/>
    <sheet name="14.19" sheetId="368" r:id="rId156"/>
    <sheet name="14.20" sheetId="369" r:id="rId157"/>
    <sheet name="14.21" sheetId="370" r:id="rId158"/>
    <sheet name="14.22" sheetId="371" r:id="rId159"/>
    <sheet name="14.23" sheetId="372" r:id="rId160"/>
    <sheet name="14.24" sheetId="373" r:id="rId161"/>
    <sheet name="14.25" sheetId="374" r:id="rId162"/>
    <sheet name="14.26" sheetId="375" r:id="rId163"/>
    <sheet name="14.27" sheetId="376" r:id="rId164"/>
    <sheet name="14.28" sheetId="377" r:id="rId165"/>
    <sheet name="14.29" sheetId="378" r:id="rId166"/>
    <sheet name="15.1.1" sheetId="379" r:id="rId167"/>
    <sheet name="15.1.2" sheetId="380" r:id="rId168"/>
    <sheet name="15.1.3" sheetId="381" r:id="rId169"/>
    <sheet name="15.1.4" sheetId="382" r:id="rId170"/>
    <sheet name="15.1.5" sheetId="383" r:id="rId171"/>
    <sheet name="15.1.6" sheetId="384" r:id="rId172"/>
    <sheet name="15.1.7" sheetId="385" r:id="rId173"/>
    <sheet name="15.1.8" sheetId="386" r:id="rId174"/>
    <sheet name="1.5.9" sheetId="387" r:id="rId175"/>
    <sheet name="15.1.10" sheetId="388" r:id="rId176"/>
    <sheet name="15.1.11" sheetId="389" r:id="rId177"/>
    <sheet name="15.1.12" sheetId="390" r:id="rId178"/>
    <sheet name="15.1.13" sheetId="391" r:id="rId179"/>
    <sheet name="15.1.14" sheetId="392" r:id="rId180"/>
    <sheet name="15.1.15" sheetId="393" r:id="rId181"/>
    <sheet name="15.1.16" sheetId="394" r:id="rId182"/>
    <sheet name="15.1.17" sheetId="395" r:id="rId183"/>
    <sheet name="15.1.18" sheetId="396" r:id="rId184"/>
    <sheet name="15.1.19" sheetId="397" r:id="rId185"/>
    <sheet name="15.1.20" sheetId="398" r:id="rId186"/>
    <sheet name="15.1.21" sheetId="399" r:id="rId187"/>
    <sheet name="15.1.22" sheetId="400" r:id="rId188"/>
    <sheet name="15.1.23" sheetId="401" r:id="rId189"/>
    <sheet name="15.1.24" sheetId="402" r:id="rId190"/>
    <sheet name="15.1.25" sheetId="403" r:id="rId191"/>
    <sheet name="15.1.26" sheetId="404" r:id="rId192"/>
    <sheet name="15.1.27" sheetId="405" r:id="rId193"/>
    <sheet name="15.1.28" sheetId="406" r:id="rId194"/>
    <sheet name="15.1.29" sheetId="407" r:id="rId195"/>
    <sheet name="15.1.30" sheetId="408" r:id="rId196"/>
    <sheet name="15.1.31" sheetId="409" r:id="rId197"/>
    <sheet name="15.1.32" sheetId="410" r:id="rId198"/>
    <sheet name="15.1.33" sheetId="411" r:id="rId199"/>
    <sheet name="15.2.1" sheetId="412" r:id="rId200"/>
    <sheet name="15.2.2" sheetId="413" r:id="rId201"/>
    <sheet name="15.2.3" sheetId="414" r:id="rId202"/>
    <sheet name="15.2.4" sheetId="415" r:id="rId203"/>
    <sheet name="15.2.5" sheetId="416" r:id="rId204"/>
    <sheet name="15.2.6" sheetId="417" r:id="rId205"/>
    <sheet name="15.2.7" sheetId="418" r:id="rId206"/>
    <sheet name="15.2.8" sheetId="419" r:id="rId207"/>
    <sheet name="15.2.9" sheetId="420" r:id="rId208"/>
    <sheet name="15.2.10" sheetId="421" r:id="rId209"/>
    <sheet name="15.2.11" sheetId="422" r:id="rId210"/>
    <sheet name="15.2.12" sheetId="423" r:id="rId211"/>
    <sheet name="15.2.13" sheetId="424" r:id="rId212"/>
    <sheet name="15.2.14" sheetId="425" r:id="rId213"/>
    <sheet name="15.2.15" sheetId="426" r:id="rId214"/>
    <sheet name="15.2.16" sheetId="427" r:id="rId215"/>
    <sheet name="15.2.17" sheetId="428" r:id="rId216"/>
    <sheet name="15.2.18" sheetId="429" r:id="rId217"/>
    <sheet name="15.2.19" sheetId="430" r:id="rId218"/>
    <sheet name="15.2.20" sheetId="431" r:id="rId219"/>
    <sheet name="15.2.21" sheetId="432" r:id="rId220"/>
    <sheet name="15.2.22" sheetId="433" r:id="rId221"/>
    <sheet name="15.2.23" sheetId="434" r:id="rId222"/>
    <sheet name="15.2.24" sheetId="435" r:id="rId223"/>
    <sheet name="15.2.25" sheetId="436" r:id="rId224"/>
    <sheet name="16.1.1" sheetId="437" r:id="rId225"/>
    <sheet name="16.1.2" sheetId="438" r:id="rId226"/>
    <sheet name="16.1.3" sheetId="439" r:id="rId227"/>
    <sheet name="16.1.4" sheetId="440" r:id="rId228"/>
    <sheet name="16.1.5" sheetId="441" r:id="rId229"/>
    <sheet name="16.1.6" sheetId="442" r:id="rId230"/>
    <sheet name="16.1.7" sheetId="443" r:id="rId231"/>
    <sheet name="16.1.8" sheetId="444" r:id="rId232"/>
    <sheet name="16.1.9" sheetId="445" r:id="rId233"/>
    <sheet name="16.1.10" sheetId="446" r:id="rId234"/>
    <sheet name="16.1.11" sheetId="447" r:id="rId235"/>
    <sheet name="16.1.12" sheetId="448" r:id="rId236"/>
    <sheet name="17.1.2" sheetId="449" r:id="rId237"/>
    <sheet name="17.1.3" sheetId="450" r:id="rId238"/>
    <sheet name="17.1.4" sheetId="451" r:id="rId239"/>
    <sheet name="17.1.5" sheetId="452" r:id="rId240"/>
    <sheet name="17.1.6" sheetId="453" r:id="rId241"/>
    <sheet name="17.1.9" sheetId="454" r:id="rId242"/>
    <sheet name="17.1.10" sheetId="455" r:id="rId243"/>
    <sheet name="17.1.11" sheetId="456" r:id="rId244"/>
    <sheet name="17.1.12" sheetId="457" r:id="rId245"/>
    <sheet name="17.1.13" sheetId="458" r:id="rId246"/>
    <sheet name="17.1.14" sheetId="459" r:id="rId247"/>
    <sheet name="17.1.15" sheetId="460" r:id="rId248"/>
    <sheet name="17.1.16" sheetId="461" r:id="rId249"/>
    <sheet name="17.1.17" sheetId="462" r:id="rId250"/>
    <sheet name="18.1" sheetId="463" r:id="rId251"/>
    <sheet name="Planilha1" sheetId="4" r:id="rId252"/>
  </sheets>
  <calcPr calcId="162913"/>
</workbook>
</file>

<file path=xl/calcChain.xml><?xml version="1.0" encoding="utf-8"?>
<calcChain xmlns="http://schemas.openxmlformats.org/spreadsheetml/2006/main">
  <c r="G9" i="464" l="1"/>
  <c r="G8" i="464"/>
  <c r="G7" i="464"/>
  <c r="G6" i="464"/>
  <c r="G5" i="464"/>
  <c r="G10" i="464" l="1"/>
  <c r="G8" i="463"/>
  <c r="G7" i="463"/>
  <c r="G6" i="463"/>
  <c r="G5" i="463"/>
  <c r="G9" i="463" s="1"/>
  <c r="G9" i="462"/>
  <c r="G8" i="462"/>
  <c r="G7" i="462"/>
  <c r="G6" i="462"/>
  <c r="G5" i="462"/>
  <c r="G6" i="461"/>
  <c r="G9" i="461"/>
  <c r="G8" i="461"/>
  <c r="G7" i="461"/>
  <c r="G5" i="461"/>
  <c r="G10" i="462" l="1"/>
  <c r="G10" i="461"/>
  <c r="G10" i="460"/>
  <c r="G9" i="460"/>
  <c r="G8" i="460"/>
  <c r="G7" i="460"/>
  <c r="G6" i="460"/>
  <c r="G5" i="460"/>
  <c r="G10" i="459"/>
  <c r="G9" i="459"/>
  <c r="G8" i="459"/>
  <c r="G7" i="459"/>
  <c r="G6" i="459"/>
  <c r="G5" i="459"/>
  <c r="G11" i="459" s="1"/>
  <c r="G12" i="458"/>
  <c r="G11" i="458"/>
  <c r="G10" i="458"/>
  <c r="G9" i="458"/>
  <c r="G8" i="458"/>
  <c r="G7" i="458"/>
  <c r="G6" i="458"/>
  <c r="G5" i="458"/>
  <c r="G13" i="458" s="1"/>
  <c r="G10" i="457"/>
  <c r="G9" i="457"/>
  <c r="G8" i="457"/>
  <c r="G7" i="457"/>
  <c r="G6" i="457"/>
  <c r="G5" i="457"/>
  <c r="G11" i="457" s="1"/>
  <c r="G10" i="456"/>
  <c r="G9" i="456"/>
  <c r="G8" i="456"/>
  <c r="G7" i="456"/>
  <c r="G6" i="456"/>
  <c r="G5" i="456"/>
  <c r="G11" i="456" s="1"/>
  <c r="G10" i="455"/>
  <c r="G9" i="455"/>
  <c r="G8" i="455"/>
  <c r="G7" i="455"/>
  <c r="G6" i="455"/>
  <c r="G5" i="455"/>
  <c r="G11" i="455" s="1"/>
  <c r="G10" i="454"/>
  <c r="G9" i="454"/>
  <c r="G8" i="454"/>
  <c r="G7" i="454"/>
  <c r="G6" i="454"/>
  <c r="G5" i="454"/>
  <c r="G11" i="454" s="1"/>
  <c r="G8" i="453"/>
  <c r="G7" i="453"/>
  <c r="G6" i="453"/>
  <c r="G5" i="453"/>
  <c r="G9" i="453" s="1"/>
  <c r="G11" i="452"/>
  <c r="G10" i="452"/>
  <c r="G9" i="452"/>
  <c r="G8" i="452"/>
  <c r="G7" i="452"/>
  <c r="G6" i="452"/>
  <c r="G5" i="452"/>
  <c r="G12" i="452" s="1"/>
  <c r="G11" i="451"/>
  <c r="G10" i="451"/>
  <c r="G9" i="451"/>
  <c r="G8" i="451"/>
  <c r="G7" i="451"/>
  <c r="G6" i="451"/>
  <c r="G5" i="451"/>
  <c r="G12" i="451" s="1"/>
  <c r="G12" i="450"/>
  <c r="G11" i="450"/>
  <c r="G10" i="450"/>
  <c r="G9" i="450"/>
  <c r="G8" i="450"/>
  <c r="G7" i="450"/>
  <c r="G6" i="450"/>
  <c r="G5" i="450"/>
  <c r="G13" i="450" s="1"/>
  <c r="G8" i="449"/>
  <c r="G7" i="449"/>
  <c r="G6" i="449"/>
  <c r="G5" i="449"/>
  <c r="G9" i="449" s="1"/>
  <c r="G8" i="448"/>
  <c r="G7" i="448"/>
  <c r="G6" i="448"/>
  <c r="G5" i="448"/>
  <c r="G6" i="447"/>
  <c r="G9" i="447"/>
  <c r="G8" i="447"/>
  <c r="G7" i="447"/>
  <c r="G5" i="447"/>
  <c r="G5" i="446"/>
  <c r="G8" i="446"/>
  <c r="G7" i="446"/>
  <c r="G6" i="446"/>
  <c r="G8" i="445"/>
  <c r="G7" i="445"/>
  <c r="G6" i="445"/>
  <c r="G5" i="445"/>
  <c r="G9" i="445" s="1"/>
  <c r="G11" i="460" l="1"/>
  <c r="G9" i="448"/>
  <c r="G10" i="447"/>
  <c r="G9" i="446"/>
  <c r="G6" i="444"/>
  <c r="G10" i="444"/>
  <c r="G9" i="444"/>
  <c r="G8" i="444"/>
  <c r="G7" i="444"/>
  <c r="G5" i="444"/>
  <c r="G11" i="444" s="1"/>
  <c r="G10" i="443"/>
  <c r="G9" i="443"/>
  <c r="G8" i="443"/>
  <c r="G7" i="443"/>
  <c r="G6" i="443"/>
  <c r="G5" i="443"/>
  <c r="G11" i="443" s="1"/>
  <c r="G10" i="442"/>
  <c r="G9" i="442"/>
  <c r="G8" i="442"/>
  <c r="G7" i="442"/>
  <c r="G6" i="442"/>
  <c r="G5" i="442"/>
  <c r="G11" i="442" s="1"/>
  <c r="G7" i="441"/>
  <c r="G6" i="441"/>
  <c r="G10" i="441"/>
  <c r="G9" i="441"/>
  <c r="G8" i="441"/>
  <c r="G5" i="441"/>
  <c r="G8" i="440"/>
  <c r="G7" i="440"/>
  <c r="G6" i="440"/>
  <c r="G5" i="440"/>
  <c r="G11" i="439"/>
  <c r="G10" i="439"/>
  <c r="G9" i="439"/>
  <c r="G8" i="439"/>
  <c r="G7" i="439"/>
  <c r="G6" i="439"/>
  <c r="G5" i="439"/>
  <c r="G11" i="438"/>
  <c r="G10" i="438"/>
  <c r="G9" i="438"/>
  <c r="G8" i="438"/>
  <c r="G7" i="438"/>
  <c r="G6" i="438"/>
  <c r="G5" i="438"/>
  <c r="G8" i="437"/>
  <c r="G7" i="437"/>
  <c r="G6" i="437"/>
  <c r="G12" i="437"/>
  <c r="G11" i="437"/>
  <c r="G10" i="437"/>
  <c r="G9" i="437"/>
  <c r="G5" i="437"/>
  <c r="G13" i="437" s="1"/>
  <c r="G6" i="436"/>
  <c r="G9" i="436"/>
  <c r="G8" i="436"/>
  <c r="G7" i="436"/>
  <c r="G5" i="436"/>
  <c r="G8" i="435"/>
  <c r="G7" i="435"/>
  <c r="G6" i="435"/>
  <c r="G5" i="435"/>
  <c r="G9" i="435" s="1"/>
  <c r="G9" i="434"/>
  <c r="G8" i="434"/>
  <c r="G7" i="434"/>
  <c r="G6" i="434"/>
  <c r="G10" i="434" s="1"/>
  <c r="G5" i="434"/>
  <c r="G9" i="433"/>
  <c r="G8" i="433"/>
  <c r="G7" i="433"/>
  <c r="G6" i="433"/>
  <c r="G5" i="433"/>
  <c r="G9" i="432"/>
  <c r="G8" i="432"/>
  <c r="G7" i="432"/>
  <c r="G6" i="432"/>
  <c r="G10" i="432" s="1"/>
  <c r="G5" i="432"/>
  <c r="G9" i="431"/>
  <c r="G8" i="431"/>
  <c r="G7" i="431"/>
  <c r="G6" i="431"/>
  <c r="G5" i="431"/>
  <c r="G10" i="431" s="1"/>
  <c r="G9" i="430"/>
  <c r="G8" i="430"/>
  <c r="G7" i="430"/>
  <c r="G6" i="430"/>
  <c r="G5" i="430"/>
  <c r="G10" i="430" s="1"/>
  <c r="G9" i="429"/>
  <c r="G8" i="429"/>
  <c r="G7" i="429"/>
  <c r="G6" i="429"/>
  <c r="G5" i="429"/>
  <c r="G10" i="429" s="1"/>
  <c r="G9" i="428"/>
  <c r="G8" i="428"/>
  <c r="G7" i="428"/>
  <c r="G6" i="428"/>
  <c r="G5" i="428"/>
  <c r="G9" i="427"/>
  <c r="G8" i="427"/>
  <c r="G7" i="427"/>
  <c r="G6" i="427"/>
  <c r="G5" i="427"/>
  <c r="G9" i="426"/>
  <c r="G8" i="426"/>
  <c r="G7" i="426"/>
  <c r="G6" i="426"/>
  <c r="G5" i="426"/>
  <c r="G10" i="426" s="1"/>
  <c r="G9" i="425"/>
  <c r="G8" i="425"/>
  <c r="G7" i="425"/>
  <c r="G6" i="425"/>
  <c r="G5" i="425"/>
  <c r="G9" i="424"/>
  <c r="G8" i="424"/>
  <c r="G7" i="424"/>
  <c r="G6" i="424"/>
  <c r="G10" i="424" s="1"/>
  <c r="G5" i="424"/>
  <c r="G9" i="423"/>
  <c r="G8" i="423"/>
  <c r="G7" i="423"/>
  <c r="G6" i="423"/>
  <c r="G5" i="423"/>
  <c r="G10" i="423" s="1"/>
  <c r="G9" i="422"/>
  <c r="G8" i="422"/>
  <c r="G7" i="422"/>
  <c r="G6" i="422"/>
  <c r="G5" i="422"/>
  <c r="G9" i="421"/>
  <c r="G8" i="421"/>
  <c r="G7" i="421"/>
  <c r="G6" i="421"/>
  <c r="G5" i="421"/>
  <c r="G10" i="421" s="1"/>
  <c r="G9" i="420"/>
  <c r="G8" i="420"/>
  <c r="G7" i="420"/>
  <c r="G6" i="420"/>
  <c r="G10" i="420" s="1"/>
  <c r="G5" i="420"/>
  <c r="G9" i="419"/>
  <c r="G8" i="419"/>
  <c r="G7" i="419"/>
  <c r="G6" i="419"/>
  <c r="G5" i="419"/>
  <c r="G7" i="418"/>
  <c r="G9" i="418"/>
  <c r="G8" i="418"/>
  <c r="G6" i="418"/>
  <c r="G5" i="418"/>
  <c r="G9" i="417"/>
  <c r="G8" i="417"/>
  <c r="G7" i="417"/>
  <c r="G6" i="417"/>
  <c r="G5" i="417"/>
  <c r="G9" i="416"/>
  <c r="G8" i="416"/>
  <c r="G7" i="416"/>
  <c r="G6" i="416"/>
  <c r="G5" i="416"/>
  <c r="G10" i="416" s="1"/>
  <c r="G9" i="415"/>
  <c r="G8" i="415"/>
  <c r="G7" i="415"/>
  <c r="G6" i="415"/>
  <c r="G5" i="415"/>
  <c r="G8" i="414"/>
  <c r="G7" i="414"/>
  <c r="G6" i="414"/>
  <c r="G11" i="441" l="1"/>
  <c r="G9" i="440"/>
  <c r="G12" i="439"/>
  <c r="G12" i="438"/>
  <c r="G10" i="436"/>
  <c r="G10" i="433"/>
  <c r="G10" i="428"/>
  <c r="G10" i="427"/>
  <c r="G10" i="425"/>
  <c r="G10" i="422"/>
  <c r="G10" i="419"/>
  <c r="G10" i="418"/>
  <c r="G10" i="417"/>
  <c r="G10" i="415"/>
  <c r="G12" i="414" l="1"/>
  <c r="G11" i="414"/>
  <c r="G10" i="414"/>
  <c r="G9" i="414"/>
  <c r="G5" i="414"/>
  <c r="G9" i="413"/>
  <c r="G8" i="413"/>
  <c r="G7" i="413"/>
  <c r="G6" i="413"/>
  <c r="G5" i="413"/>
  <c r="G10" i="413" s="1"/>
  <c r="G9" i="412"/>
  <c r="G8" i="412"/>
  <c r="G7" i="412"/>
  <c r="G6" i="412"/>
  <c r="G5" i="412"/>
  <c r="G9" i="411"/>
  <c r="G8" i="411"/>
  <c r="G7" i="411"/>
  <c r="G6" i="411"/>
  <c r="G5" i="411"/>
  <c r="G9" i="410"/>
  <c r="G8" i="410"/>
  <c r="G7" i="410"/>
  <c r="G6" i="410"/>
  <c r="G5" i="410"/>
  <c r="G10" i="410" s="1"/>
  <c r="G9" i="409"/>
  <c r="G8" i="409"/>
  <c r="G7" i="409"/>
  <c r="G6" i="409"/>
  <c r="G5" i="409"/>
  <c r="G9" i="408"/>
  <c r="G8" i="408"/>
  <c r="G7" i="408"/>
  <c r="G6" i="408"/>
  <c r="G5" i="408"/>
  <c r="G10" i="408" s="1"/>
  <c r="G9" i="407"/>
  <c r="G8" i="407"/>
  <c r="G7" i="407"/>
  <c r="G6" i="407"/>
  <c r="G5" i="407"/>
  <c r="G9" i="406"/>
  <c r="G8" i="406"/>
  <c r="G7" i="406"/>
  <c r="G6" i="406"/>
  <c r="G10" i="406" s="1"/>
  <c r="G5" i="406"/>
  <c r="G9" i="405"/>
  <c r="G8" i="405"/>
  <c r="G7" i="405"/>
  <c r="G6" i="405"/>
  <c r="G5" i="405"/>
  <c r="G10" i="405" s="1"/>
  <c r="G9" i="404"/>
  <c r="G8" i="404"/>
  <c r="G7" i="404"/>
  <c r="G6" i="404"/>
  <c r="G5" i="404"/>
  <c r="G9" i="403"/>
  <c r="G8" i="403"/>
  <c r="G7" i="403"/>
  <c r="G6" i="403"/>
  <c r="G10" i="403" s="1"/>
  <c r="G5" i="403"/>
  <c r="G9" i="402"/>
  <c r="G8" i="402"/>
  <c r="G7" i="402"/>
  <c r="G6" i="402"/>
  <c r="G5" i="402"/>
  <c r="G10" i="402" s="1"/>
  <c r="G9" i="401"/>
  <c r="G8" i="401"/>
  <c r="G7" i="401"/>
  <c r="G6" i="401"/>
  <c r="G5" i="401"/>
  <c r="G9" i="400"/>
  <c r="G8" i="400"/>
  <c r="G7" i="400"/>
  <c r="G6" i="400"/>
  <c r="G5" i="400"/>
  <c r="G10" i="400" s="1"/>
  <c r="G9" i="399"/>
  <c r="G8" i="399"/>
  <c r="G7" i="399"/>
  <c r="G6" i="399"/>
  <c r="G5" i="399"/>
  <c r="G10" i="399" s="1"/>
  <c r="G9" i="398"/>
  <c r="G8" i="398"/>
  <c r="G7" i="398"/>
  <c r="G6" i="398"/>
  <c r="G5" i="398"/>
  <c r="G10" i="398" s="1"/>
  <c r="G9" i="397"/>
  <c r="G8" i="397"/>
  <c r="G7" i="397"/>
  <c r="G6" i="397"/>
  <c r="G5" i="397"/>
  <c r="G9" i="396"/>
  <c r="G8" i="396"/>
  <c r="G7" i="396"/>
  <c r="G6" i="396"/>
  <c r="G5" i="396"/>
  <c r="G9" i="395"/>
  <c r="G8" i="395"/>
  <c r="G7" i="395"/>
  <c r="G6" i="395"/>
  <c r="G5" i="395"/>
  <c r="G9" i="394"/>
  <c r="G8" i="394"/>
  <c r="G7" i="394"/>
  <c r="G6" i="394"/>
  <c r="G5" i="394"/>
  <c r="G9" i="393"/>
  <c r="G8" i="393"/>
  <c r="G7" i="393"/>
  <c r="G6" i="393"/>
  <c r="G10" i="393" s="1"/>
  <c r="G5" i="393"/>
  <c r="G9" i="392"/>
  <c r="G8" i="392"/>
  <c r="G7" i="392"/>
  <c r="G6" i="392"/>
  <c r="G5" i="392"/>
  <c r="G9" i="391"/>
  <c r="G8" i="391"/>
  <c r="G7" i="391"/>
  <c r="G6" i="391"/>
  <c r="G5" i="391"/>
  <c r="G10" i="391" s="1"/>
  <c r="G9" i="390"/>
  <c r="G8" i="390"/>
  <c r="G7" i="390"/>
  <c r="G6" i="390"/>
  <c r="G5" i="390"/>
  <c r="G10" i="390" s="1"/>
  <c r="G9" i="389"/>
  <c r="G8" i="389"/>
  <c r="G7" i="389"/>
  <c r="G6" i="389"/>
  <c r="G5" i="389"/>
  <c r="G10" i="389" s="1"/>
  <c r="G9" i="388"/>
  <c r="G8" i="388"/>
  <c r="G7" i="388"/>
  <c r="G6" i="388"/>
  <c r="G5" i="388"/>
  <c r="G13" i="414" l="1"/>
  <c r="G10" i="412"/>
  <c r="G10" i="411"/>
  <c r="G10" i="409"/>
  <c r="G10" i="407"/>
  <c r="G10" i="404"/>
  <c r="G10" i="401"/>
  <c r="G10" i="397"/>
  <c r="G10" i="396"/>
  <c r="G10" i="395"/>
  <c r="G10" i="394"/>
  <c r="G10" i="392"/>
  <c r="G10" i="388"/>
  <c r="G9" i="387"/>
  <c r="G8" i="387"/>
  <c r="G7" i="387"/>
  <c r="G6" i="387"/>
  <c r="G5" i="387"/>
  <c r="G10" i="387" s="1"/>
  <c r="G9" i="386"/>
  <c r="G8" i="386"/>
  <c r="G7" i="386"/>
  <c r="G6" i="386"/>
  <c r="G5" i="386"/>
  <c r="G10" i="386" s="1"/>
  <c r="G9" i="385"/>
  <c r="G8" i="385"/>
  <c r="G7" i="385"/>
  <c r="G6" i="385"/>
  <c r="G5" i="385"/>
  <c r="G9" i="384"/>
  <c r="G8" i="384"/>
  <c r="G7" i="384"/>
  <c r="G6" i="384"/>
  <c r="G5" i="384"/>
  <c r="G9" i="383"/>
  <c r="G8" i="383"/>
  <c r="G7" i="383"/>
  <c r="G6" i="383"/>
  <c r="G10" i="383" s="1"/>
  <c r="G5" i="383"/>
  <c r="G9" i="382"/>
  <c r="G8" i="382"/>
  <c r="G7" i="382"/>
  <c r="G6" i="382"/>
  <c r="G5" i="382"/>
  <c r="G10" i="382" s="1"/>
  <c r="G9" i="381"/>
  <c r="G8" i="381"/>
  <c r="G7" i="381"/>
  <c r="G6" i="381"/>
  <c r="G5" i="381"/>
  <c r="G10" i="381" s="1"/>
  <c r="G9" i="380"/>
  <c r="G8" i="380"/>
  <c r="G7" i="380"/>
  <c r="G6" i="380"/>
  <c r="G5" i="380"/>
  <c r="G10" i="379"/>
  <c r="G9" i="379"/>
  <c r="G8" i="379"/>
  <c r="G7" i="379"/>
  <c r="G6" i="379"/>
  <c r="G5" i="379"/>
  <c r="G11" i="379" s="1"/>
  <c r="G9" i="378"/>
  <c r="G8" i="378"/>
  <c r="G7" i="378"/>
  <c r="G6" i="378"/>
  <c r="G5" i="378"/>
  <c r="G9" i="377"/>
  <c r="G8" i="377"/>
  <c r="G7" i="377"/>
  <c r="G6" i="377"/>
  <c r="G5" i="377"/>
  <c r="G9" i="376"/>
  <c r="G8" i="376"/>
  <c r="G7" i="376"/>
  <c r="G6" i="376"/>
  <c r="G5" i="376"/>
  <c r="G9" i="375"/>
  <c r="G8" i="375"/>
  <c r="G7" i="375"/>
  <c r="G6" i="375"/>
  <c r="G5" i="375"/>
  <c r="G7" i="374"/>
  <c r="G6" i="374"/>
  <c r="G5" i="374"/>
  <c r="G9" i="373"/>
  <c r="G8" i="373"/>
  <c r="G7" i="373"/>
  <c r="G6" i="373"/>
  <c r="G5" i="373"/>
  <c r="G10" i="385" l="1"/>
  <c r="G10" i="384"/>
  <c r="G10" i="380"/>
  <c r="G10" i="378"/>
  <c r="G10" i="377"/>
  <c r="G10" i="376"/>
  <c r="G10" i="375"/>
  <c r="G8" i="374"/>
  <c r="G10" i="373"/>
  <c r="G9" i="372"/>
  <c r="G8" i="372"/>
  <c r="G7" i="372"/>
  <c r="G6" i="372"/>
  <c r="G5" i="372"/>
  <c r="G9" i="371"/>
  <c r="G8" i="371"/>
  <c r="G7" i="371"/>
  <c r="G6" i="371"/>
  <c r="G5" i="371"/>
  <c r="G9" i="370"/>
  <c r="G8" i="370"/>
  <c r="G7" i="370"/>
  <c r="G6" i="370"/>
  <c r="G5" i="370"/>
  <c r="G9" i="369"/>
  <c r="G8" i="369"/>
  <c r="G7" i="369"/>
  <c r="G6" i="369"/>
  <c r="G5" i="369"/>
  <c r="G9" i="368"/>
  <c r="G8" i="368"/>
  <c r="G7" i="368"/>
  <c r="G6" i="368"/>
  <c r="G5" i="368"/>
  <c r="G9" i="367"/>
  <c r="G8" i="367"/>
  <c r="G7" i="367"/>
  <c r="G6" i="367"/>
  <c r="G5" i="367"/>
  <c r="G9" i="366"/>
  <c r="G8" i="366"/>
  <c r="G7" i="366"/>
  <c r="G6" i="366"/>
  <c r="G5" i="366"/>
  <c r="G10" i="366" s="1"/>
  <c r="G9" i="365"/>
  <c r="G8" i="365"/>
  <c r="G7" i="365"/>
  <c r="G6" i="365"/>
  <c r="G5" i="365"/>
  <c r="G9" i="364"/>
  <c r="G8" i="364"/>
  <c r="G7" i="364"/>
  <c r="G6" i="364"/>
  <c r="G5" i="364"/>
  <c r="G10" i="364" s="1"/>
  <c r="G9" i="363"/>
  <c r="G8" i="363"/>
  <c r="G7" i="363"/>
  <c r="G6" i="363"/>
  <c r="G5" i="363"/>
  <c r="G10" i="363" s="1"/>
  <c r="G9" i="362"/>
  <c r="G8" i="362"/>
  <c r="G7" i="362"/>
  <c r="G6" i="362"/>
  <c r="G5" i="362"/>
  <c r="G9" i="361"/>
  <c r="G8" i="361"/>
  <c r="G7" i="361"/>
  <c r="G6" i="361"/>
  <c r="G5" i="361"/>
  <c r="G10" i="361" s="1"/>
  <c r="G9" i="360"/>
  <c r="G8" i="360"/>
  <c r="G7" i="360"/>
  <c r="G6" i="360"/>
  <c r="G5" i="360"/>
  <c r="G10" i="360" s="1"/>
  <c r="G9" i="359"/>
  <c r="G8" i="359"/>
  <c r="G7" i="359"/>
  <c r="G6" i="359"/>
  <c r="G5" i="359"/>
  <c r="G10" i="359" s="1"/>
  <c r="G9" i="358"/>
  <c r="G8" i="358"/>
  <c r="G7" i="358"/>
  <c r="G6" i="358"/>
  <c r="G5" i="358"/>
  <c r="G9" i="357"/>
  <c r="G8" i="357"/>
  <c r="G7" i="357"/>
  <c r="G6" i="357"/>
  <c r="G5" i="357"/>
  <c r="G10" i="372" l="1"/>
  <c r="G10" i="371"/>
  <c r="G10" i="370"/>
  <c r="G10" i="369"/>
  <c r="G10" i="368"/>
  <c r="G10" i="367"/>
  <c r="G10" i="365"/>
  <c r="G10" i="362"/>
  <c r="G10" i="358"/>
  <c r="G10" i="357"/>
  <c r="G9" i="356"/>
  <c r="G8" i="356"/>
  <c r="G7" i="356"/>
  <c r="G6" i="356"/>
  <c r="G5" i="356"/>
  <c r="G9" i="355"/>
  <c r="G8" i="355"/>
  <c r="G7" i="355"/>
  <c r="G6" i="355"/>
  <c r="G5" i="355"/>
  <c r="G9" i="354"/>
  <c r="G8" i="354"/>
  <c r="G7" i="354"/>
  <c r="G6" i="354"/>
  <c r="G5" i="354"/>
  <c r="G9" i="353"/>
  <c r="G8" i="353"/>
  <c r="G7" i="353"/>
  <c r="G6" i="353"/>
  <c r="G5" i="353"/>
  <c r="G9" i="352"/>
  <c r="G8" i="352"/>
  <c r="G7" i="352"/>
  <c r="G6" i="352"/>
  <c r="G5" i="352"/>
  <c r="G9" i="351"/>
  <c r="G8" i="351"/>
  <c r="G7" i="351"/>
  <c r="G6" i="351"/>
  <c r="G5" i="351"/>
  <c r="G10" i="351" s="1"/>
  <c r="G9" i="350"/>
  <c r="G8" i="350"/>
  <c r="G7" i="350"/>
  <c r="G6" i="350"/>
  <c r="G5" i="350"/>
  <c r="G8" i="349"/>
  <c r="G7" i="349"/>
  <c r="G6" i="349"/>
  <c r="G5" i="349"/>
  <c r="G9" i="349" s="1"/>
  <c r="G9" i="348"/>
  <c r="G8" i="348"/>
  <c r="G7" i="348"/>
  <c r="G6" i="348"/>
  <c r="G5" i="348"/>
  <c r="G7" i="347"/>
  <c r="G6" i="347"/>
  <c r="G5" i="347"/>
  <c r="G8" i="347" s="1"/>
  <c r="G7" i="346"/>
  <c r="G6" i="346"/>
  <c r="G5" i="346"/>
  <c r="G8" i="346" s="1"/>
  <c r="G7" i="345"/>
  <c r="G6" i="345"/>
  <c r="G5" i="345"/>
  <c r="G8" i="345" s="1"/>
  <c r="G9" i="344"/>
  <c r="G8" i="344"/>
  <c r="G7" i="344"/>
  <c r="G6" i="344"/>
  <c r="G5" i="344"/>
  <c r="G9" i="343"/>
  <c r="G8" i="343"/>
  <c r="G7" i="343"/>
  <c r="G6" i="343"/>
  <c r="G5" i="343"/>
  <c r="G9" i="342"/>
  <c r="G8" i="342"/>
  <c r="G7" i="342"/>
  <c r="G6" i="342"/>
  <c r="G5" i="342"/>
  <c r="G9" i="341"/>
  <c r="G8" i="341"/>
  <c r="G7" i="341"/>
  <c r="G6" i="341"/>
  <c r="G5" i="341"/>
  <c r="G9" i="340"/>
  <c r="G8" i="340"/>
  <c r="G7" i="340"/>
  <c r="G6" i="340"/>
  <c r="G5" i="340"/>
  <c r="G9" i="339"/>
  <c r="G8" i="339"/>
  <c r="G7" i="339"/>
  <c r="G6" i="339"/>
  <c r="G5" i="339"/>
  <c r="G9" i="338"/>
  <c r="G8" i="338"/>
  <c r="G7" i="338"/>
  <c r="G6" i="338"/>
  <c r="G10" i="338" s="1"/>
  <c r="G5" i="338"/>
  <c r="G9" i="337"/>
  <c r="G8" i="337"/>
  <c r="G7" i="337"/>
  <c r="G6" i="337"/>
  <c r="G5" i="337"/>
  <c r="G9" i="336"/>
  <c r="G8" i="336"/>
  <c r="G7" i="336"/>
  <c r="G6" i="336"/>
  <c r="G5" i="336"/>
  <c r="G10" i="356" l="1"/>
  <c r="G10" i="355"/>
  <c r="G10" i="354"/>
  <c r="G10" i="353"/>
  <c r="G10" i="352"/>
  <c r="G10" i="350"/>
  <c r="G10" i="348"/>
  <c r="G10" i="344"/>
  <c r="G10" i="343"/>
  <c r="G10" i="342"/>
  <c r="G10" i="341"/>
  <c r="G10" i="340"/>
  <c r="G10" i="339"/>
  <c r="G10" i="337"/>
  <c r="G10" i="336"/>
  <c r="G7" i="335" l="1"/>
  <c r="G6" i="335"/>
  <c r="G5" i="335"/>
  <c r="G8" i="335" s="1"/>
  <c r="G9" i="334"/>
  <c r="G8" i="334"/>
  <c r="G7" i="334"/>
  <c r="G6" i="334"/>
  <c r="G5" i="334"/>
  <c r="G10" i="333"/>
  <c r="G9" i="333"/>
  <c r="G8" i="333"/>
  <c r="G7" i="333"/>
  <c r="G6" i="333"/>
  <c r="G5" i="333"/>
  <c r="G11" i="333" s="1"/>
  <c r="G10" i="332"/>
  <c r="G9" i="332"/>
  <c r="G8" i="332"/>
  <c r="G7" i="332"/>
  <c r="G6" i="332"/>
  <c r="G5" i="332"/>
  <c r="G11" i="332" s="1"/>
  <c r="G10" i="331"/>
  <c r="G9" i="331"/>
  <c r="G8" i="331"/>
  <c r="G7" i="331"/>
  <c r="G6" i="331"/>
  <c r="G5" i="331"/>
  <c r="G10" i="330"/>
  <c r="G9" i="330"/>
  <c r="G8" i="330"/>
  <c r="G7" i="330"/>
  <c r="G6" i="330"/>
  <c r="G5" i="330"/>
  <c r="G10" i="329"/>
  <c r="G9" i="329"/>
  <c r="G8" i="329"/>
  <c r="G7" i="329"/>
  <c r="G6" i="329"/>
  <c r="G5" i="329"/>
  <c r="G10" i="328"/>
  <c r="G9" i="328"/>
  <c r="G8" i="328"/>
  <c r="G7" i="328"/>
  <c r="G6" i="328"/>
  <c r="G5" i="328"/>
  <c r="G11" i="328" s="1"/>
  <c r="G10" i="327"/>
  <c r="G9" i="327"/>
  <c r="G8" i="327"/>
  <c r="G7" i="327"/>
  <c r="G6" i="327"/>
  <c r="G5" i="327"/>
  <c r="G11" i="327" s="1"/>
  <c r="G10" i="326"/>
  <c r="G9" i="326"/>
  <c r="G8" i="326"/>
  <c r="G7" i="326"/>
  <c r="G6" i="326"/>
  <c r="G5" i="326"/>
  <c r="G11" i="326" s="1"/>
  <c r="G10" i="325"/>
  <c r="G9" i="325"/>
  <c r="G8" i="325"/>
  <c r="G7" i="325"/>
  <c r="G6" i="325"/>
  <c r="G5" i="325"/>
  <c r="G11" i="325" s="1"/>
  <c r="G10" i="324"/>
  <c r="G9" i="324"/>
  <c r="G8" i="324"/>
  <c r="G7" i="324"/>
  <c r="G6" i="324"/>
  <c r="G5" i="324"/>
  <c r="G11" i="324" s="1"/>
  <c r="G10" i="334" l="1"/>
  <c r="G11" i="331"/>
  <c r="G11" i="330"/>
  <c r="G11" i="329"/>
  <c r="G10" i="323"/>
  <c r="G9" i="323"/>
  <c r="G8" i="323"/>
  <c r="G7" i="323"/>
  <c r="G6" i="323"/>
  <c r="G5" i="323"/>
  <c r="G11" i="323" s="1"/>
  <c r="G10" i="322"/>
  <c r="G9" i="322"/>
  <c r="G8" i="322"/>
  <c r="G7" i="322"/>
  <c r="G6" i="322"/>
  <c r="G5" i="322"/>
  <c r="G11" i="322" s="1"/>
  <c r="G10" i="321"/>
  <c r="G9" i="321"/>
  <c r="G8" i="321"/>
  <c r="G7" i="321"/>
  <c r="G6" i="321"/>
  <c r="G5" i="321"/>
  <c r="G10" i="320"/>
  <c r="G9" i="320"/>
  <c r="G8" i="320"/>
  <c r="G7" i="320"/>
  <c r="G6" i="320"/>
  <c r="G5" i="320"/>
  <c r="G11" i="320" s="1"/>
  <c r="G10" i="319"/>
  <c r="G9" i="319"/>
  <c r="G8" i="319"/>
  <c r="G7" i="319"/>
  <c r="G6" i="319"/>
  <c r="G5" i="319"/>
  <c r="G10" i="318"/>
  <c r="G9" i="318"/>
  <c r="G8" i="318"/>
  <c r="G7" i="318"/>
  <c r="G6" i="318"/>
  <c r="G5" i="318"/>
  <c r="G10" i="317"/>
  <c r="G9" i="317"/>
  <c r="G8" i="317"/>
  <c r="G7" i="317"/>
  <c r="G6" i="317"/>
  <c r="G5" i="317"/>
  <c r="G10" i="316"/>
  <c r="G9" i="316"/>
  <c r="G8" i="316"/>
  <c r="G7" i="316"/>
  <c r="G6" i="316"/>
  <c r="G5" i="316"/>
  <c r="G11" i="316" s="1"/>
  <c r="G10" i="315"/>
  <c r="G9" i="315"/>
  <c r="G8" i="315"/>
  <c r="G7" i="315"/>
  <c r="G6" i="315"/>
  <c r="G5" i="315"/>
  <c r="G11" i="315" s="1"/>
  <c r="G10" i="314"/>
  <c r="G9" i="314"/>
  <c r="G8" i="314"/>
  <c r="G7" i="314"/>
  <c r="G6" i="314"/>
  <c r="G5" i="314"/>
  <c r="G11" i="314" s="1"/>
  <c r="G10" i="313"/>
  <c r="G9" i="313"/>
  <c r="G8" i="313"/>
  <c r="G7" i="313"/>
  <c r="G6" i="313"/>
  <c r="G5" i="313"/>
  <c r="G10" i="312"/>
  <c r="G9" i="312"/>
  <c r="G8" i="312"/>
  <c r="G7" i="312"/>
  <c r="G6" i="312"/>
  <c r="G5" i="312"/>
  <c r="G10" i="311"/>
  <c r="G9" i="311"/>
  <c r="G8" i="311"/>
  <c r="G7" i="311"/>
  <c r="G6" i="311"/>
  <c r="G5" i="311"/>
  <c r="G10" i="310"/>
  <c r="G9" i="310"/>
  <c r="G8" i="310"/>
  <c r="G7" i="310"/>
  <c r="G6" i="310"/>
  <c r="G5" i="310"/>
  <c r="G10" i="309"/>
  <c r="G9" i="309"/>
  <c r="G8" i="309"/>
  <c r="G7" i="309"/>
  <c r="G6" i="309"/>
  <c r="G5" i="309"/>
  <c r="G10" i="308"/>
  <c r="G9" i="308"/>
  <c r="G8" i="308"/>
  <c r="G7" i="308"/>
  <c r="G6" i="308"/>
  <c r="G5" i="308"/>
  <c r="G10" i="307"/>
  <c r="G9" i="307"/>
  <c r="G8" i="307"/>
  <c r="G7" i="307"/>
  <c r="G6" i="307"/>
  <c r="G5" i="307"/>
  <c r="G11" i="307" s="1"/>
  <c r="G10" i="306"/>
  <c r="G9" i="306"/>
  <c r="G8" i="306"/>
  <c r="G7" i="306"/>
  <c r="G6" i="306"/>
  <c r="G5" i="306"/>
  <c r="G11" i="306" s="1"/>
  <c r="G10" i="305"/>
  <c r="G9" i="305"/>
  <c r="G8" i="305"/>
  <c r="G7" i="305"/>
  <c r="G6" i="305"/>
  <c r="G5" i="305"/>
  <c r="G10" i="304"/>
  <c r="G9" i="304"/>
  <c r="G8" i="304"/>
  <c r="G7" i="304"/>
  <c r="G6" i="304"/>
  <c r="G5" i="304"/>
  <c r="G11" i="304" s="1"/>
  <c r="G10" i="303"/>
  <c r="G9" i="303"/>
  <c r="G8" i="303"/>
  <c r="G7" i="303"/>
  <c r="G6" i="303"/>
  <c r="G5" i="303"/>
  <c r="G10" i="302"/>
  <c r="G9" i="302"/>
  <c r="G8" i="302"/>
  <c r="G7" i="302"/>
  <c r="G6" i="302"/>
  <c r="G5" i="302"/>
  <c r="G10" i="301"/>
  <c r="G9" i="301"/>
  <c r="G8" i="301"/>
  <c r="G7" i="301"/>
  <c r="G6" i="301"/>
  <c r="G5" i="301"/>
  <c r="G11" i="301" s="1"/>
  <c r="G10" i="300"/>
  <c r="G9" i="300"/>
  <c r="G8" i="300"/>
  <c r="G7" i="300"/>
  <c r="G6" i="300"/>
  <c r="G5" i="300"/>
  <c r="G11" i="300" s="1"/>
  <c r="G11" i="321" l="1"/>
  <c r="G11" i="319"/>
  <c r="G11" i="318"/>
  <c r="G11" i="317"/>
  <c r="G11" i="313"/>
  <c r="G11" i="312"/>
  <c r="G11" i="311"/>
  <c r="G11" i="310"/>
  <c r="G11" i="309"/>
  <c r="G11" i="308"/>
  <c r="G11" i="305"/>
  <c r="G11" i="303"/>
  <c r="G11" i="302"/>
  <c r="G10" i="299" l="1"/>
  <c r="G9" i="299"/>
  <c r="G8" i="299"/>
  <c r="G7" i="299"/>
  <c r="G6" i="299"/>
  <c r="G5" i="299"/>
  <c r="G10" i="298"/>
  <c r="G9" i="298"/>
  <c r="G8" i="298"/>
  <c r="G7" i="298"/>
  <c r="G6" i="298"/>
  <c r="G5" i="298"/>
  <c r="G10" i="297"/>
  <c r="G9" i="297"/>
  <c r="G8" i="297"/>
  <c r="G7" i="297"/>
  <c r="G6" i="297"/>
  <c r="G5" i="297"/>
  <c r="G11" i="299" l="1"/>
  <c r="G11" i="298"/>
  <c r="G11" i="297"/>
  <c r="G10" i="296"/>
  <c r="G9" i="296"/>
  <c r="G8" i="296"/>
  <c r="G7" i="296"/>
  <c r="G6" i="296"/>
  <c r="G5" i="296"/>
  <c r="G11" i="296" s="1"/>
  <c r="G10" i="295"/>
  <c r="G9" i="295"/>
  <c r="G8" i="295"/>
  <c r="G7" i="295"/>
  <c r="G6" i="295"/>
  <c r="G5" i="295"/>
  <c r="G11" i="295" s="1"/>
  <c r="G10" i="294"/>
  <c r="G9" i="294"/>
  <c r="G8" i="294"/>
  <c r="G7" i="294"/>
  <c r="G6" i="294"/>
  <c r="G5" i="294"/>
  <c r="G10" i="293"/>
  <c r="G9" i="293"/>
  <c r="G8" i="293"/>
  <c r="G7" i="293"/>
  <c r="G6" i="293"/>
  <c r="G5" i="293"/>
  <c r="G11" i="293" s="1"/>
  <c r="G10" i="292"/>
  <c r="G9" i="292"/>
  <c r="G8" i="292"/>
  <c r="G7" i="292"/>
  <c r="G6" i="292"/>
  <c r="G5" i="292"/>
  <c r="G11" i="292" s="1"/>
  <c r="G10" i="291"/>
  <c r="G9" i="291"/>
  <c r="G8" i="291"/>
  <c r="G7" i="291"/>
  <c r="G6" i="291"/>
  <c r="G5" i="291"/>
  <c r="G11" i="291" s="1"/>
  <c r="G10" i="290"/>
  <c r="G9" i="290"/>
  <c r="G8" i="290"/>
  <c r="G7" i="290"/>
  <c r="G6" i="290"/>
  <c r="G5" i="290"/>
  <c r="G10" i="289"/>
  <c r="G9" i="289"/>
  <c r="G8" i="289"/>
  <c r="G7" i="289"/>
  <c r="G6" i="289"/>
  <c r="G5" i="289"/>
  <c r="G10" i="288"/>
  <c r="G9" i="288"/>
  <c r="G8" i="288"/>
  <c r="G7" i="288"/>
  <c r="G6" i="288"/>
  <c r="G5" i="288"/>
  <c r="G10" i="287"/>
  <c r="G9" i="287"/>
  <c r="G8" i="287"/>
  <c r="G7" i="287"/>
  <c r="G6" i="287"/>
  <c r="G5" i="287"/>
  <c r="G10" i="286"/>
  <c r="G9" i="286"/>
  <c r="G8" i="286"/>
  <c r="G7" i="286"/>
  <c r="G6" i="286"/>
  <c r="G5" i="286"/>
  <c r="G6" i="285"/>
  <c r="G11" i="285"/>
  <c r="G10" i="285"/>
  <c r="G9" i="285"/>
  <c r="G8" i="285"/>
  <c r="G7" i="285"/>
  <c r="G5" i="285"/>
  <c r="G10" i="284"/>
  <c r="G9" i="284"/>
  <c r="G8" i="284"/>
  <c r="G7" i="284"/>
  <c r="G6" i="284"/>
  <c r="G5" i="284"/>
  <c r="G11" i="284" s="1"/>
  <c r="G10" i="283"/>
  <c r="G9" i="283"/>
  <c r="G8" i="283"/>
  <c r="G7" i="283"/>
  <c r="G6" i="283"/>
  <c r="G5" i="283"/>
  <c r="G7" i="282"/>
  <c r="G11" i="282"/>
  <c r="G10" i="282"/>
  <c r="G9" i="282"/>
  <c r="G8" i="282"/>
  <c r="G6" i="282"/>
  <c r="G5" i="282"/>
  <c r="G12" i="281"/>
  <c r="G11" i="281"/>
  <c r="G10" i="281"/>
  <c r="G9" i="281"/>
  <c r="G8" i="281"/>
  <c r="G7" i="281"/>
  <c r="G6" i="281"/>
  <c r="G5" i="281"/>
  <c r="G12" i="280"/>
  <c r="G11" i="280"/>
  <c r="G10" i="280"/>
  <c r="G9" i="280"/>
  <c r="G8" i="280"/>
  <c r="G7" i="280"/>
  <c r="G6" i="280"/>
  <c r="G5" i="280"/>
  <c r="G13" i="280" s="1"/>
  <c r="G12" i="279"/>
  <c r="G11" i="279"/>
  <c r="G10" i="279"/>
  <c r="G9" i="279"/>
  <c r="G8" i="279"/>
  <c r="G7" i="279"/>
  <c r="G6" i="279"/>
  <c r="G5" i="279"/>
  <c r="G13" i="279" s="1"/>
  <c r="G12" i="278"/>
  <c r="G11" i="278"/>
  <c r="G10" i="278"/>
  <c r="G9" i="278"/>
  <c r="G8" i="278"/>
  <c r="G7" i="278"/>
  <c r="G6" i="278"/>
  <c r="G5" i="278"/>
  <c r="G13" i="278" s="1"/>
  <c r="G6" i="277"/>
  <c r="G12" i="277"/>
  <c r="G11" i="277"/>
  <c r="G10" i="277"/>
  <c r="G9" i="277"/>
  <c r="G8" i="277"/>
  <c r="G7" i="277"/>
  <c r="G5" i="277"/>
  <c r="G12" i="276"/>
  <c r="G11" i="276"/>
  <c r="G10" i="276"/>
  <c r="G9" i="276"/>
  <c r="G8" i="276"/>
  <c r="G7" i="276"/>
  <c r="G6" i="276"/>
  <c r="G5" i="276"/>
  <c r="G13" i="276" s="1"/>
  <c r="G12" i="275"/>
  <c r="G11" i="275"/>
  <c r="G10" i="275"/>
  <c r="G9" i="275"/>
  <c r="G8" i="275"/>
  <c r="G7" i="275"/>
  <c r="G6" i="275"/>
  <c r="G5" i="275"/>
  <c r="G13" i="275" s="1"/>
  <c r="G12" i="274"/>
  <c r="G11" i="274"/>
  <c r="G10" i="274"/>
  <c r="G9" i="274"/>
  <c r="G8" i="274"/>
  <c r="G7" i="274"/>
  <c r="G6" i="274"/>
  <c r="G5" i="274"/>
  <c r="G13" i="274" s="1"/>
  <c r="G12" i="273"/>
  <c r="G11" i="273"/>
  <c r="G10" i="273"/>
  <c r="G9" i="273"/>
  <c r="G8" i="273"/>
  <c r="G7" i="273"/>
  <c r="G6" i="273"/>
  <c r="G5" i="273"/>
  <c r="G13" i="273" s="1"/>
  <c r="G11" i="294" l="1"/>
  <c r="G11" i="290"/>
  <c r="G11" i="289"/>
  <c r="G11" i="288"/>
  <c r="G11" i="287"/>
  <c r="G11" i="286"/>
  <c r="G12" i="285"/>
  <c r="G11" i="283"/>
  <c r="G12" i="282"/>
  <c r="G13" i="281"/>
  <c r="G13" i="277"/>
  <c r="G9" i="272" l="1"/>
  <c r="G8" i="272"/>
  <c r="G7" i="272"/>
  <c r="G12" i="272"/>
  <c r="G11" i="272"/>
  <c r="G10" i="272"/>
  <c r="G6" i="272"/>
  <c r="G5" i="272"/>
  <c r="G13" i="272" l="1"/>
  <c r="G9" i="271"/>
  <c r="G8" i="271"/>
  <c r="G7" i="271"/>
  <c r="G6" i="271"/>
  <c r="G5" i="271"/>
  <c r="G10" i="270"/>
  <c r="G10" i="271" l="1"/>
  <c r="G9" i="270" l="1"/>
  <c r="G8" i="270"/>
  <c r="G13" i="270"/>
  <c r="G12" i="270"/>
  <c r="G11" i="270"/>
  <c r="G7" i="270"/>
  <c r="G6" i="270"/>
  <c r="G5" i="270"/>
  <c r="G10" i="269"/>
  <c r="G9" i="269"/>
  <c r="G8" i="269"/>
  <c r="G7" i="269"/>
  <c r="G6" i="269"/>
  <c r="G5" i="269"/>
  <c r="G11" i="269" s="1"/>
  <c r="G8" i="268"/>
  <c r="G10" i="268"/>
  <c r="G9" i="268"/>
  <c r="G7" i="268"/>
  <c r="G6" i="268"/>
  <c r="G5" i="268"/>
  <c r="G9" i="267"/>
  <c r="G8" i="267"/>
  <c r="G7" i="267"/>
  <c r="G6" i="267"/>
  <c r="G10" i="267" s="1"/>
  <c r="G5" i="267"/>
  <c r="G8" i="266"/>
  <c r="G7" i="266"/>
  <c r="G9" i="266"/>
  <c r="G6" i="266"/>
  <c r="G5" i="266"/>
  <c r="G11" i="265"/>
  <c r="G10" i="265"/>
  <c r="G9" i="265"/>
  <c r="G8" i="265"/>
  <c r="G7" i="265"/>
  <c r="G6" i="265"/>
  <c r="G5" i="265"/>
  <c r="G6" i="264"/>
  <c r="G11" i="264"/>
  <c r="G10" i="264"/>
  <c r="G9" i="264"/>
  <c r="G8" i="264"/>
  <c r="G7" i="264"/>
  <c r="G5" i="264"/>
  <c r="G8" i="263"/>
  <c r="G7" i="263"/>
  <c r="G6" i="263"/>
  <c r="G5" i="263"/>
  <c r="G10" i="263"/>
  <c r="G9" i="263"/>
  <c r="G10" i="262"/>
  <c r="G9" i="262"/>
  <c r="G8" i="262"/>
  <c r="G7" i="262"/>
  <c r="G6" i="262"/>
  <c r="G5" i="262"/>
  <c r="G8" i="261"/>
  <c r="G7" i="261"/>
  <c r="G6" i="261"/>
  <c r="G5" i="261"/>
  <c r="G9" i="261" s="1"/>
  <c r="G14" i="270" l="1"/>
  <c r="G11" i="268"/>
  <c r="G10" i="266"/>
  <c r="G12" i="265"/>
  <c r="G12" i="264"/>
  <c r="G11" i="263"/>
  <c r="G11" i="262"/>
  <c r="G8" i="260"/>
  <c r="G7" i="260"/>
  <c r="G6" i="260"/>
  <c r="G5" i="260"/>
  <c r="G9" i="260" s="1"/>
  <c r="G8" i="259"/>
  <c r="G7" i="259"/>
  <c r="G6" i="259"/>
  <c r="G5" i="259"/>
  <c r="G9" i="259" s="1"/>
  <c r="G8" i="258"/>
  <c r="G7" i="258"/>
  <c r="G6" i="258"/>
  <c r="G5" i="258"/>
  <c r="G9" i="258" s="1"/>
  <c r="G8" i="257"/>
  <c r="G7" i="257"/>
  <c r="G6" i="257"/>
  <c r="G10" i="257"/>
  <c r="G9" i="257"/>
  <c r="G5" i="257"/>
  <c r="G8" i="256"/>
  <c r="G7" i="256"/>
  <c r="G6" i="256"/>
  <c r="G5" i="256"/>
  <c r="G9" i="256" s="1"/>
  <c r="G8" i="255"/>
  <c r="G7" i="255"/>
  <c r="G6" i="255"/>
  <c r="G5" i="255"/>
  <c r="G9" i="254"/>
  <c r="G8" i="254"/>
  <c r="G7" i="254"/>
  <c r="G6" i="254"/>
  <c r="G5" i="254"/>
  <c r="G8" i="253"/>
  <c r="G7" i="253"/>
  <c r="G6" i="253"/>
  <c r="G5" i="253"/>
  <c r="G9" i="253" s="1"/>
  <c r="G9" i="252"/>
  <c r="G8" i="252"/>
  <c r="G7" i="252"/>
  <c r="G6" i="252"/>
  <c r="G5" i="252"/>
  <c r="G9" i="251"/>
  <c r="G8" i="251"/>
  <c r="G7" i="251"/>
  <c r="G6" i="251"/>
  <c r="G5" i="251"/>
  <c r="G7" i="250"/>
  <c r="G6" i="250"/>
  <c r="G5" i="250"/>
  <c r="G7" i="249"/>
  <c r="G6" i="249"/>
  <c r="G10" i="249"/>
  <c r="G9" i="249"/>
  <c r="G8" i="249"/>
  <c r="G5" i="249"/>
  <c r="G7" i="248"/>
  <c r="G8" i="248"/>
  <c r="G6" i="248"/>
  <c r="G5" i="248"/>
  <c r="G12" i="247"/>
  <c r="G11" i="247"/>
  <c r="G10" i="247"/>
  <c r="G9" i="247"/>
  <c r="G8" i="247"/>
  <c r="G7" i="247"/>
  <c r="G6" i="247"/>
  <c r="G5" i="247"/>
  <c r="G13" i="247" s="1"/>
  <c r="G8" i="246"/>
  <c r="G7" i="246"/>
  <c r="G7" i="245"/>
  <c r="G11" i="246"/>
  <c r="G10" i="246"/>
  <c r="G9" i="246"/>
  <c r="G6" i="246"/>
  <c r="G5" i="246"/>
  <c r="G9" i="245"/>
  <c r="G11" i="245"/>
  <c r="G10" i="245"/>
  <c r="G8" i="245"/>
  <c r="G6" i="245"/>
  <c r="G5" i="245"/>
  <c r="G10" i="244"/>
  <c r="G9" i="244"/>
  <c r="G8" i="244"/>
  <c r="G7" i="244"/>
  <c r="G6" i="244"/>
  <c r="G5" i="244"/>
  <c r="G11" i="244" s="1"/>
  <c r="G9" i="243"/>
  <c r="G8" i="243"/>
  <c r="G7" i="243"/>
  <c r="G6" i="243"/>
  <c r="G5" i="243"/>
  <c r="G10" i="243" s="1"/>
  <c r="G7" i="242"/>
  <c r="G10" i="242"/>
  <c r="G9" i="242"/>
  <c r="G8" i="242"/>
  <c r="G6" i="242"/>
  <c r="G5" i="242"/>
  <c r="G8" i="240"/>
  <c r="G7" i="240"/>
  <c r="G6" i="240"/>
  <c r="G5" i="240"/>
  <c r="G9" i="240" s="1"/>
  <c r="G10" i="239"/>
  <c r="G9" i="239"/>
  <c r="G8" i="239"/>
  <c r="G7" i="239"/>
  <c r="G6" i="239"/>
  <c r="G5" i="239"/>
  <c r="G11" i="239" s="1"/>
  <c r="G8" i="238"/>
  <c r="G6" i="238"/>
  <c r="G12" i="238"/>
  <c r="G11" i="238"/>
  <c r="G10" i="238"/>
  <c r="G9" i="238"/>
  <c r="G7" i="238"/>
  <c r="G5" i="238"/>
  <c r="G10" i="237"/>
  <c r="G9" i="237"/>
  <c r="G8" i="237"/>
  <c r="G7" i="237"/>
  <c r="G6" i="237"/>
  <c r="G5" i="237"/>
  <c r="G11" i="237" s="1"/>
  <c r="G10" i="236"/>
  <c r="G9" i="236"/>
  <c r="G8" i="236"/>
  <c r="G7" i="236"/>
  <c r="G6" i="236"/>
  <c r="G5" i="236"/>
  <c r="G10" i="235"/>
  <c r="G9" i="235"/>
  <c r="G8" i="235"/>
  <c r="G7" i="235"/>
  <c r="G6" i="235"/>
  <c r="G5" i="235"/>
  <c r="G11" i="235" s="1"/>
  <c r="G10" i="234"/>
  <c r="G9" i="234"/>
  <c r="G8" i="234"/>
  <c r="G7" i="234"/>
  <c r="G6" i="234"/>
  <c r="G5" i="234"/>
  <c r="G11" i="234" s="1"/>
  <c r="G7" i="233"/>
  <c r="G6" i="233"/>
  <c r="G5" i="233"/>
  <c r="G8" i="233" s="1"/>
  <c r="G8" i="232"/>
  <c r="G7" i="232"/>
  <c r="G6" i="232"/>
  <c r="G5" i="232"/>
  <c r="G9" i="232" s="1"/>
  <c r="G7" i="231"/>
  <c r="G6" i="231"/>
  <c r="G5" i="231"/>
  <c r="G8" i="231" s="1"/>
  <c r="G10" i="230"/>
  <c r="G9" i="230"/>
  <c r="G8" i="230"/>
  <c r="G7" i="230"/>
  <c r="G6" i="230"/>
  <c r="G5" i="230"/>
  <c r="G11" i="230" s="1"/>
  <c r="G7" i="229"/>
  <c r="G6" i="229"/>
  <c r="G5" i="229"/>
  <c r="G8" i="229" s="1"/>
  <c r="G6" i="228"/>
  <c r="G5" i="228"/>
  <c r="G7" i="228" s="1"/>
  <c r="G7" i="227"/>
  <c r="G6" i="227"/>
  <c r="G5" i="227"/>
  <c r="G8" i="227" s="1"/>
  <c r="G6" i="226"/>
  <c r="G5" i="226"/>
  <c r="G7" i="226" s="1"/>
  <c r="G5" i="225"/>
  <c r="G8" i="225" s="1"/>
  <c r="G7" i="225"/>
  <c r="G6" i="225"/>
  <c r="G10" i="251" l="1"/>
  <c r="G11" i="257"/>
  <c r="G9" i="255"/>
  <c r="G10" i="254"/>
  <c r="G10" i="252"/>
  <c r="G8" i="250"/>
  <c r="G11" i="249"/>
  <c r="G9" i="248"/>
  <c r="G12" i="246"/>
  <c r="G12" i="245"/>
  <c r="G11" i="242"/>
  <c r="G13" i="238"/>
  <c r="G11" i="236"/>
  <c r="G8" i="210"/>
  <c r="G7" i="210"/>
  <c r="G6" i="210"/>
  <c r="G5" i="210"/>
  <c r="G9" i="210" s="1"/>
  <c r="G9" i="30" l="1"/>
  <c r="G8" i="30"/>
  <c r="G7" i="30"/>
  <c r="G6" i="30"/>
  <c r="G5" i="30"/>
  <c r="G10" i="24"/>
  <c r="G9" i="24"/>
  <c r="G8" i="24"/>
  <c r="G7" i="24"/>
  <c r="G6" i="24"/>
  <c r="G5" i="24"/>
  <c r="G10" i="22"/>
  <c r="G9" i="22"/>
  <c r="G8" i="22"/>
  <c r="G7" i="22"/>
  <c r="G6" i="22"/>
  <c r="G5" i="22"/>
  <c r="G10" i="30" l="1"/>
  <c r="G11" i="24"/>
  <c r="G11" i="22"/>
  <c r="G8" i="18" l="1"/>
  <c r="G7" i="18"/>
  <c r="G6" i="18"/>
  <c r="G5" i="18"/>
  <c r="G9" i="18" l="1"/>
  <c r="G11" i="17"/>
  <c r="G10" i="17"/>
  <c r="G9" i="17"/>
  <c r="G8" i="17"/>
  <c r="G7" i="17"/>
  <c r="G6" i="17"/>
  <c r="G5" i="17"/>
  <c r="G8" i="16"/>
  <c r="G7" i="16"/>
  <c r="G6" i="16"/>
  <c r="G5" i="16"/>
  <c r="G9" i="15"/>
  <c r="G8" i="15"/>
  <c r="G7" i="15"/>
  <c r="G6" i="15"/>
  <c r="G5" i="15"/>
  <c r="G10" i="15" s="1"/>
  <c r="G9" i="16" l="1"/>
  <c r="G12" i="17"/>
  <c r="G6" i="8"/>
  <c r="G5" i="8"/>
  <c r="G7" i="8" s="1"/>
  <c r="G10" i="6"/>
  <c r="G9" i="6"/>
  <c r="G8" i="6"/>
  <c r="G7" i="6"/>
  <c r="G6" i="6"/>
  <c r="G5" i="6"/>
  <c r="G11" i="6"/>
  <c r="G7" i="5"/>
  <c r="G6" i="5"/>
  <c r="G5" i="5"/>
  <c r="G8" i="5" s="1"/>
  <c r="G12" i="6" l="1"/>
  <c r="G9" i="2"/>
  <c r="G8" i="2"/>
  <c r="G7" i="2"/>
  <c r="G5" i="2"/>
  <c r="G6" i="2"/>
  <c r="G10" i="2" l="1"/>
</calcChain>
</file>

<file path=xl/comments1.xml><?xml version="1.0" encoding="utf-8"?>
<comments xmlns="http://schemas.openxmlformats.org/spreadsheetml/2006/main">
  <authors>
    <author>Francisco</author>
  </authors>
  <commentList>
    <comment ref="G12" authorId="0" shapeId="0">
      <text>
        <r>
          <rPr>
            <b/>
            <sz val="9"/>
            <color indexed="81"/>
            <rFont val="Segoe UI"/>
            <family val="2"/>
          </rPr>
          <t>Francisco: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Francisco</author>
  </authors>
  <commentList>
    <comment ref="G12" authorId="0" shapeId="0">
      <text>
        <r>
          <rPr>
            <b/>
            <sz val="9"/>
            <color indexed="81"/>
            <rFont val="Segoe UI"/>
            <family val="2"/>
          </rPr>
          <t>Francisco: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2" authorId="0" shapeId="0">
      <text>
        <r>
          <rPr>
            <b/>
            <sz val="9"/>
            <color indexed="81"/>
            <rFont val="Segoe UI"/>
            <family val="2"/>
          </rPr>
          <t>Francisco: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Francisco</author>
  </authors>
  <commentList>
    <comment ref="G12" authorId="0" shapeId="0">
      <text>
        <r>
          <rPr>
            <b/>
            <sz val="9"/>
            <color indexed="81"/>
            <rFont val="Segoe UI"/>
            <family val="2"/>
          </rPr>
          <t>Francisco: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Francisco</author>
  </authors>
  <commentList>
    <comment ref="G12" authorId="0" shapeId="0">
      <text>
        <r>
          <rPr>
            <b/>
            <sz val="9"/>
            <color indexed="81"/>
            <rFont val="Segoe UI"/>
            <family val="2"/>
          </rPr>
          <t>Francisco: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2" authorId="0" shapeId="0">
      <text>
        <r>
          <rPr>
            <b/>
            <sz val="9"/>
            <color indexed="81"/>
            <rFont val="Segoe UI"/>
            <family val="2"/>
          </rPr>
          <t>Francisco: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<sst xmlns="http://schemas.openxmlformats.org/spreadsheetml/2006/main" count="5817" uniqueCount="512">
  <si>
    <t>CÓDIGO DA COMPOSIÇÃO</t>
  </si>
  <si>
    <t>DESCRIÇÃO DA COMPOSIÇÃO</t>
  </si>
  <si>
    <t>UNIDADE</t>
  </si>
  <si>
    <t>TIPO ITEM</t>
  </si>
  <si>
    <t>CÓDIGO</t>
  </si>
  <si>
    <t>DESCRIÇÃO DO ITEM</t>
  </si>
  <si>
    <t>COEFICIENTE</t>
  </si>
  <si>
    <t>CONSTRUESTE CONSTRUÇÕES CIVIS LTDA</t>
  </si>
  <si>
    <t>Encarregado geral com encargos complementares</t>
  </si>
  <si>
    <t>hr</t>
  </si>
  <si>
    <t>90776</t>
  </si>
  <si>
    <t>Encarregado</t>
  </si>
  <si>
    <t>Total</t>
  </si>
  <si>
    <t>Hr</t>
  </si>
  <si>
    <t>Engenheiro</t>
  </si>
  <si>
    <t>composição Construeste</t>
  </si>
  <si>
    <t>Fornecimento e instalação de placa de obra, em chapa de aço galvanizado, adesivada.</t>
  </si>
  <si>
    <t>M2</t>
  </si>
  <si>
    <t>CAIBRO DE MADEIRA NAO APARELHADA 5 X 5 CM (2 X 2 ") PINUS, MISTA OU EQUIVALENTE DA REGIAO</t>
  </si>
  <si>
    <t>M</t>
  </si>
  <si>
    <t>PLACA DE OBRA (PARA CONSTRUCAO CIVIL) EM CHAPA GALVANIZADA *N. 22*, ADESIVADA, DE *2,0 X 1,125* M</t>
  </si>
  <si>
    <t>m²</t>
  </si>
  <si>
    <t>SARRAFO DE MADEIRA NAO APARELHADA 2,5 X 5 CM (1 X 2 ") PINUS, MISTA OU EQUIVALENTE DA REGIÃO</t>
  </si>
  <si>
    <t>PREGO DE ACO POLIDO COM CABECA 18 X 30 (2 3/4 X 10)</t>
  </si>
  <si>
    <t>KG</t>
  </si>
  <si>
    <t>CARPINTEIRO COM ENCARGOS COMPLEMENTARES</t>
  </si>
  <si>
    <t>h</t>
  </si>
  <si>
    <t>SERVENTE COM ENCARGOS COMPLEMENTARES</t>
  </si>
  <si>
    <t>m3</t>
  </si>
  <si>
    <t>sinap</t>
  </si>
  <si>
    <t>m2</t>
  </si>
  <si>
    <t>Ud</t>
  </si>
  <si>
    <t>Composição Construeste</t>
  </si>
  <si>
    <t>ud</t>
  </si>
  <si>
    <t>Locação de caçamba 5m3</t>
  </si>
  <si>
    <t>Servente</t>
  </si>
  <si>
    <t>cimento</t>
  </si>
  <si>
    <t xml:space="preserve">areia </t>
  </si>
  <si>
    <t>brita</t>
  </si>
  <si>
    <t>servente</t>
  </si>
  <si>
    <t>pedreiro</t>
  </si>
  <si>
    <t>kg</t>
  </si>
  <si>
    <t>m</t>
  </si>
  <si>
    <t>ferragem CA-50 / CA-60</t>
  </si>
  <si>
    <t>Carpinteiro</t>
  </si>
  <si>
    <t>armador de ferragem</t>
  </si>
  <si>
    <t>arame recozido</t>
  </si>
  <si>
    <t>Cimento</t>
  </si>
  <si>
    <t>Areia Lavada</t>
  </si>
  <si>
    <t>m³</t>
  </si>
  <si>
    <t>Pedra Britada</t>
  </si>
  <si>
    <t>Pedreiro</t>
  </si>
  <si>
    <t>Sinap</t>
  </si>
  <si>
    <t xml:space="preserve">Tábua </t>
  </si>
  <si>
    <t>Sarrafo</t>
  </si>
  <si>
    <t>Prego</t>
  </si>
  <si>
    <t>Ajudante</t>
  </si>
  <si>
    <t>Telhadista</t>
  </si>
  <si>
    <t>Pregos</t>
  </si>
  <si>
    <t>Construeste</t>
  </si>
  <si>
    <t>cj</t>
  </si>
  <si>
    <t>Tinta acrílica</t>
  </si>
  <si>
    <t>Pintor</t>
  </si>
  <si>
    <t>Cal hidratada</t>
  </si>
  <si>
    <t>Areia lavada</t>
  </si>
  <si>
    <t>Argamassa</t>
  </si>
  <si>
    <t>Rejunte</t>
  </si>
  <si>
    <t>Barra de apoio reta.</t>
  </si>
  <si>
    <t>Comp. Construeste</t>
  </si>
  <si>
    <t>Eletricista</t>
  </si>
  <si>
    <t>Luminária de emergência</t>
  </si>
  <si>
    <t>Conector</t>
  </si>
  <si>
    <t>Encanador</t>
  </si>
  <si>
    <t>89724</t>
  </si>
  <si>
    <t>89711</t>
  </si>
  <si>
    <t>VASO SANITARIO SIFONADO CONVENCIONAL PARA PCD SEM FURO FRONTAL COM LOUÇA BRANCA SEM ASSENTO, INCLUSO CONJUNTO DE LIGAÇÃO PARA BACIA SANITÁRIA AJUSTÁVEL - FORNECIMENTO E INSTALAÇÃO. AF_01/2020</t>
  </si>
  <si>
    <t>VÁLVULA DE DESCARGA METÁLICA, BASE 1 1/2 ", ACABAMENTO METALICO CROMADO - FORNECIMENTO E INSTALAÇÃO. AF_01/2019</t>
  </si>
  <si>
    <t>ASSENTO SANITÁRIO CONVENCIONAL - FORNECIMENTO E INSTALACAO. AF_01/2020</t>
  </si>
  <si>
    <t>ENGENHEIRO/ARQUITETO TRAINEE/JUNIOR/AUXILIAR 2 HORAS NA OBRA 2 VEZES POR SEMANA</t>
  </si>
  <si>
    <t>CAÇAMBA BOTA FORA 5,0 M³</t>
  </si>
  <si>
    <t>REMOÇÃO DE TELHAS, DE FIBROCIMENTO, METÁLICA E CERÂMICA, DE FORMA MANUAL, SEM REAPROVEITAMENTO. AF_12/2017</t>
  </si>
  <si>
    <t>CUIABÁ, 20/05/2022</t>
  </si>
  <si>
    <t>REMOÇÃO DE TRAMA DE MADEIRA PARA COBERTURA, DE FORMA MANUAL, SEM REAPROVEITAMENTO. AF_12/2017</t>
  </si>
  <si>
    <t>SINAP</t>
  </si>
  <si>
    <t>REMOÇÃO DE FORROS DE DRYWALL, PVC E FIBROMINERAL, DE FORMA MANUAL, SEM REAPROVEITAMENTO. AF_12/2017</t>
  </si>
  <si>
    <t>DEMOLIÇÃO DE REVESTIMENTO CERÂMICO, DE FORMA MANUAL, SEM REAPROVEITAMENTO. AF_12/2017</t>
  </si>
  <si>
    <t>REMOÇÃO DE JANELAS, DE FORMA MANUAL, SEM REAPROVEITAMENTO. AF_12/2017</t>
  </si>
  <si>
    <t>REMOÇÃO DE PORTAS, DE FORMA MANUAL, SEM REAPROVEITAMENTO. AF_12/2017</t>
  </si>
  <si>
    <t>DEMOLIÇÃO DE ARGAMASSAS, DE FORMA MANUAL, SEM REAPROVEITAMENTO. AF_12/2017 (REBOCO)</t>
  </si>
  <si>
    <t>REMOÇÃO DE METAIS SANITÁRIOS, DE FORMA MANUAL, SEM REAPROVEITAMENTO. AF_12/2017</t>
  </si>
  <si>
    <t>UD</t>
  </si>
  <si>
    <t>DEMOLIÇÃO DE ALVENARIA DE BLOCO FURADO, DE FORMA MANUAL, SEM REAPROVEITAMENTO. AF_12/2017</t>
  </si>
  <si>
    <t>RETIRADA DE PIA DE COZINHA E ACESSÓRIOS.</t>
  </si>
  <si>
    <t>RETIRADA DE APARELHOS SANITARIOS (LAVATÓRIOS)</t>
  </si>
  <si>
    <t>RETIRADA DE APARELHOS SANITARIOS (VASOS)</t>
  </si>
  <si>
    <t>CONSTUESTE</t>
  </si>
  <si>
    <t>CONSTRUESTE</t>
  </si>
  <si>
    <t>DEMOLIÇÃO DE CONCRETO SIMPLES</t>
  </si>
  <si>
    <t>M³</t>
  </si>
  <si>
    <t>SERVENTE</t>
  </si>
  <si>
    <t>HR</t>
  </si>
  <si>
    <t>PEDREIRO</t>
  </si>
  <si>
    <t>ESCAVAÇÃO MANUAL DE VALA COM PROFUNDIDADE MENOR OU IGUAL A 1,30 M. AF_03/2016</t>
  </si>
  <si>
    <t>REATERRO MANUAL APILOADO COM SOQUETE. AF_10/2017</t>
  </si>
  <si>
    <t>CONCRETO MAGRO PARA LASTRO, TRAÇO 1:4,5:4,5 (CIMENTO/ AREIA MÉDIA/ BRITA 1) - PREPARO MECÂNICO COM BETONEIRA 400 L. AF_07/2016</t>
  </si>
  <si>
    <t>CONCRETO FCK = 25MPA, TRAÇO 1:2,3:2,7 (CIMENTO/ AREIA MÉDIA/ BRITA 1)PREPARO MECÂNICO COM BETONEIRA 600 L. AF_07/2016</t>
  </si>
  <si>
    <t>LANÇAMENTO COM USO DE BALDES, ADENSAMENTO E ACABAMENTO DE CONCRETO EM ESTRUTURAS. AF_02/2022</t>
  </si>
  <si>
    <t>FABRICAÇÃO, MONTAGEM E DESMONTAGEM DE FÔRMA PARA VIGA BALDRAME, EM MADEIRA SERRADA, E=25 MM, 4 UTILIZAÇÕES. AF_06/2017</t>
  </si>
  <si>
    <t>ARMAÇÃO DE FUNDAÇÕES E ESTRUTURAS DE CONCRETO ARMADO, EXCETO VIGAS, PILARES E LAJES (DE EDIFÍCIOS DE MÚLTIPLOS PAVIMENTOS, EDIFICAÇÃO TÉRREAOU SOBRADO), UTILIZANDO AÇO CA-50 DE 10,0 MM - MONTAGEM. AF_12/2015</t>
  </si>
  <si>
    <t>ARMAÇÃO DE FUNDAÇÕES E ESTRUTURAS DE CONCRETO ARMADO, EXCETO VIGAS, PILARES E LAJES (DE EDIFÍCIOS DE MÚLTIPLOS PAVIMENTOS, EDIFICAÇÃO TÉRREAOU SOBRADO), UTILIZANDO AÇO CA-50 DE 6.3 MM - MONTAGEM. AF_12/2015</t>
  </si>
  <si>
    <t>Areia</t>
  </si>
  <si>
    <t>Cal Hidratada</t>
  </si>
  <si>
    <t>Blocos de concreto 14x29x39</t>
  </si>
  <si>
    <t>ALVENARIA DE EMBASAMENTO COM BLOCO ESTRUTURAL DE CONCRETO, DE 14X19X29 CM E ARGAMASSA DE ASSENTAMENTO COM PREPARO EM BETONEIRA. AF_05/2020</t>
  </si>
  <si>
    <t>MONTAGEM E DESMONTAGEM DE FÔRMA DE PILARES RETANGULARES E ESTRUTURAS SIMILARES, PÉ-DIREITO SIMPLES, EM MADEIRA SERRADA, 2 UTILIZAÇÕES. AF_09/2020</t>
  </si>
  <si>
    <t>Caibro</t>
  </si>
  <si>
    <t>ARMAÇÃO DE PILAR OU VIGA DE UMA ESTRUTURA CONVENCIONAL DE CONCRETO ARMADO EM UMA EDIFICAÇÃO TÉRREA OU SOBRADO UTILIZANDO AÇO CA-50 DE 10,0 MM - MONTAGEM. AF_12/2015</t>
  </si>
  <si>
    <t>ferragem CA-50</t>
  </si>
  <si>
    <t>ARMAÇÃO DE PILAR OU VIGA DE UMA ESTRUTURA CONVENCIONAL DE CONCRETO ARMADO EM UMA EDIFICAÇÃO TÉRREA OU SOBRADO UTILIZANDO AÇO CA-60 DE 5,0 MM - MONTAGEM. AF_12/2015</t>
  </si>
  <si>
    <t>ferragem CA-60</t>
  </si>
  <si>
    <t>ALVENARIA DE VEDAÇÃO DE BLOCOS CERÂMICOS FURADOS NA HORIZONTAL DE 9X19X19CM (ESPESSURA 9CM) DE PAREDES COM ÁREA LÍQUIDA MAIOR OU IGUAL A 6M² COM VÃOS E ARGAMASSA DE ASSENTAMENTO COM PREPARO EM BETONEIRA. AF_06/2014</t>
  </si>
  <si>
    <t>Tijolos furados 9 x 19 x 19</t>
  </si>
  <si>
    <t>Areia média</t>
  </si>
  <si>
    <t>VERGA PRÉ-MOLDADA PARA JANELAS COM ATÉ 1,5 M DE VÃO. AF_03/2016</t>
  </si>
  <si>
    <t>Verga premoldada</t>
  </si>
  <si>
    <t>CONTRA VERGA PRÉ-MOLDADA PARA JANELAS COM ATÉ 1,5 M DE VÃO. AF_03/2016</t>
  </si>
  <si>
    <t>FABRICAÇÃO E INSTALAÇÃO DE TESOURA INTEIRA EM AÇO, VÃO DE 11 M, PARA TELHA ONDULADA DE FIBROCIMENTO, METÁLICA, PLÁSTICA OU TERMOACÚSTICA, INCLUSO IÇAMENTO. AF_12/2015</t>
  </si>
  <si>
    <t>Tesoura inteira colocada</t>
  </si>
  <si>
    <t>TELHAMENTO COM TELHA METÁLICA TERMOACÚSTICA E = 30 MM, COM ATÉ 2 ÁGUAS , INCLUSO IÇAMENTO. AF_07/2019</t>
  </si>
  <si>
    <t>M²</t>
  </si>
  <si>
    <t>Telhas de aço termoacústicas</t>
  </si>
  <si>
    <t>Pregos e arruelas</t>
  </si>
  <si>
    <t>Massa de Vedação</t>
  </si>
  <si>
    <t>ESTRUTURA  DE AÇO PARA COBERTURA EM PERFIL C 100mmx50mmx15mm na # 11 ASSENTADOS COMO TERÇA A CADA 1,20 M (09 linhas de 12,40 DE COMPRIMENTO )</t>
  </si>
  <si>
    <t>Terças de aço inclusive colocação e solda</t>
  </si>
  <si>
    <t>CALHA/RUFO/PINGADEIRA EM CHAPA DE ACO GALVANIZADO NUMERO 24, DESENVOLVIMENTO DE 33CM (RUFO)</t>
  </si>
  <si>
    <t>Calhas, Rufos e Pingadeiras</t>
  </si>
  <si>
    <t>Montador</t>
  </si>
  <si>
    <t>FORRO EM RÉGUAS DE PVC, FRISADO, PARA AMBIENTES COMERCIAIS, INCLUSIVE ESTRUTURA DE FIXAÇÃO. AF_05/2017_P(FIXAR FORRO COM PARAFUSO AUTO BROCANTE)</t>
  </si>
  <si>
    <t>Forro de PVC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</si>
  <si>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</si>
  <si>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Pedreiro/Carpinteiro</t>
  </si>
  <si>
    <t>COMPOSIÇÃO DE PREÇOS UNITÁRIOS COM BDI</t>
  </si>
  <si>
    <t>FECHADURA DE EMBUTIR PARA PORTAS INTERNAS, COMPLETA, ACABAMENTO PADRÃO MÉDIO, COM EXECUÇÃO DE FURO - FORNECIMENTO E INSTALAÇÃO. AF_12/2019</t>
  </si>
  <si>
    <t>Fechadura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</si>
  <si>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</si>
  <si>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</si>
  <si>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Porta, portal e guarnições de 90x210cm.</t>
  </si>
  <si>
    <t>Porta, portal e guarnições de 80x210cm.</t>
  </si>
  <si>
    <t>Porta, portal e guarnições de 70x210cm.</t>
  </si>
  <si>
    <t>PORTA DE FERRO, DE ABRIR, TIPO GRADE COM CHAPA, COM GUARNIÇÕES. AF_12/2019</t>
  </si>
  <si>
    <t>Porta de ferro de abrir tipo grade</t>
  </si>
  <si>
    <t>PREÇO UNITÁRIO</t>
  </si>
  <si>
    <t>PREÇO TOTAL</t>
  </si>
  <si>
    <t>PORTA DE ALUMÍNIO DE ABRIR COM LAMBRI, COM GUARNIÇÃO, FIXAÇÃO COM PARA FUSOS - FORNECIMENTO E INSTALAÇÃO. AF_12/2019</t>
  </si>
  <si>
    <t>Porta de alumínio de abrir, com acessórios, instalada.</t>
  </si>
  <si>
    <t>GRADIL EM ALUMÍNIO FIXADO EM VÃOS DE JANELAS, FORMADO POR TUBOS DE 3/4  ". AF_04/2019</t>
  </si>
  <si>
    <t xml:space="preserve">Gradil em alumínio </t>
  </si>
  <si>
    <t>JANELA DE ALUMÍNIO DE CORRER COM 2 FOLHAS PARA VIDROS, COM VIDROS, BATENTE, ACABAMENTO COM ACETATO OU BRILHANTE E FERRAGENS. EXCLUSIVE ALIZAR E CONTRAMARCO. FORNECIMENTO E INSTALAÇÃO. AF_12/2019</t>
  </si>
  <si>
    <t>Janela de alumínio colocada.</t>
  </si>
  <si>
    <t>JANELA DE ALUMÍNIO TIPO MAXIM-AR, COM VIDROS, BATENTE E FERRAGENS. EXCLUSIVE ALIZAR, ACABAMENTO E CONTRAMARCO. FORNECIMENTO E INSTALAÇÃO. AF12/2019</t>
  </si>
  <si>
    <t>FORNECIMENTO E INSTTALAÇÃO  DE PORTÃO DE FERRO, DE ABRIR, TIPO CHAPA CANALETA, COM GUARNICOES</t>
  </si>
  <si>
    <t>Portão de ferro de abrir</t>
  </si>
  <si>
    <t>CHAPISCO APLICADO TANTO EM PILARES E VIGAS DE CONCRETO COMO EM ALVENARIAS DE PAREDES INTERNAS, COM COLHER DE PEDREIRO. ARGAMASSA TRAÇO 1:3 COM PREPARO EM BETONEIRA 400L. AF_06/2014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</si>
  <si>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</si>
  <si>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</si>
  <si>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REVESTIMENTO CERÂMICO PARA PAREDES INTERNAS COM PLACAS TIPO ESMALTADA EXTRA DE DIMENSÕES 33X45 CM APLICADAS EM AMBIENTES DE ÁREA MENOR QUE 5M² A MEIA ALTURA DAS PAREDES. AF_06/2014</t>
  </si>
  <si>
    <t>Cerâmica esmaltada</t>
  </si>
  <si>
    <t>Rejuntes</t>
  </si>
  <si>
    <t>DIVISORIA SANITÁRIA, TIPO CABINE, EM GRANITO CINZA POLIDO, ESP = 3CM, ASSENTADO COM ARGAMASSA COLANTE AC III-E, EXCLUSIVE FERRAGENS. AF_01/2021</t>
  </si>
  <si>
    <t>Divisória sanitária tipo cabine, inclusive acessórios, argamassas e colocação.</t>
  </si>
  <si>
    <t>BANCADA DE GRANITO CINZA POLIDO PARA ATENDIMENTO - FORNECIMENTO E INSTALAÇÃO. AF_12/2013_P</t>
  </si>
  <si>
    <t>Bancada de granito, inclusive argamassas e colocação</t>
  </si>
  <si>
    <t>REVESTIMENTO CERÂMICO PARA PISO COM PLACAS TIPO ESMALTADA EXTRA DE DIMENSÕES 45X45 CM APLICADA EM AMBIENTES DE ÁREA  ENTRE 5 M² E 10 M². AF_06/2014</t>
  </si>
  <si>
    <t>Cerâmica 45 x 45</t>
  </si>
  <si>
    <t>Argamassa colante</t>
  </si>
  <si>
    <t>Ladrilhista</t>
  </si>
  <si>
    <t>88649</t>
  </si>
  <si>
    <t>RODAPÉ CERÂMICO DE 7CM DE ALTURA COM PLACAS TIPO GRÊS DE DIMENSÕES 45X45CM. AF_06/201</t>
  </si>
  <si>
    <t>Rodapé cerâmico de 7cm de altura.</t>
  </si>
  <si>
    <t>EXECUÇÃO DE RADIER, ESPESSURA DE 10 CM, FCK = 30 MPA, COM USO DE FORMAS EM MADEIRA SERRADA. AF_09/2017</t>
  </si>
  <si>
    <t>Brita</t>
  </si>
  <si>
    <t>Sarrafos de madeira</t>
  </si>
  <si>
    <t>Areia grossa</t>
  </si>
  <si>
    <t>Malha de ferro 0,25mm</t>
  </si>
  <si>
    <t>SOLEIRA EM GRANITO, LARGURA 15 CM, ESPESSURA 2,0 CM. AF_09/2020</t>
  </si>
  <si>
    <t>Soleira em granito, inclusive argamassas e colocação</t>
  </si>
  <si>
    <t>EXECUÇÃO DE PASSEIO (CALÇADA) OU PISO DE CONCRETO COM CONCRETO MOLDADO IN LOCO, FEITO EM OBRA, ACABAMENTO CONVENCIONAL, NÃO ARMADO. AF_07/2016 (CALÇADA FRONTAL À CIRETRAN E=7 CM)</t>
  </si>
  <si>
    <t>Ripas de 7cm</t>
  </si>
  <si>
    <t>PORTA DE CORRER DE ALUMÍNIO, COM DUAS FOLHAS PARA VIDRO, INCLUSO VIDRO LISO INCOLOR, FECHADURA E PUXADOR, SEM ALIZAR. AF_12/2019</t>
  </si>
  <si>
    <t>Cj</t>
  </si>
  <si>
    <t>Porta completa de correr, inclusive vidros, fechadura, e colocação.</t>
  </si>
  <si>
    <t>INSTALAÇÃO DE VIDRO LISO INCOLOR, E = 4 MM, EM ESQUADRIA DE ALUMÍNIO OU PVC, FIXADO COM BAGUETE. AF_01/2021_P</t>
  </si>
  <si>
    <t>Vidro 4mm colocado.</t>
  </si>
  <si>
    <t>INSTALAÇÃO DE VIDRO TEMPERADO, E = 10 MM, ENCAIXADO EM PERFIL U. AF_01/2021_P</t>
  </si>
  <si>
    <t>Vidro 10mm colocado.</t>
  </si>
  <si>
    <t>REMOÇÃO DE TEXTURA EM PAREDES</t>
  </si>
  <si>
    <t>88431</t>
  </si>
  <si>
    <t>APLICAÇÃO MANUAL DE PINTURA COM TINTA TEXTURIZADA ACRÍLICA EM PAREDES EXTERNAS DE CASAS, DUAS CORES. AF_06/2014</t>
  </si>
  <si>
    <t>Textura aplicada a rolo</t>
  </si>
  <si>
    <t>Selador parede</t>
  </si>
  <si>
    <t>lts</t>
  </si>
  <si>
    <t>REVESTIMENTO TEXTURIZADO (GRAFIATO) EM PAREDE INTERNA OU EXTERNA DE ALTA CAMADA, APLICADO COM DESEMPENADEIRA NOS PILARES DO PORTICO DA FACHADA</t>
  </si>
  <si>
    <t>Grafiato texturizado aplicado a desempenadeira dentada</t>
  </si>
  <si>
    <t>88489</t>
  </si>
  <si>
    <t>APLICAÇÃO MANUAL DE PINTURA COM TINTA LÁTEX ACRÍLICA EM PAREDES, DUAS DEMÃOS. AF_06/2014</t>
  </si>
  <si>
    <t>Tinta latex acrílico</t>
  </si>
  <si>
    <t>88497</t>
  </si>
  <si>
    <t>APLICAÇÃO E LIXAMENTO DE MASSA LÁTEX EM PAREDES, DUAS DEMÃOS. AF_06/2014</t>
  </si>
  <si>
    <t>Massa corrida PVA</t>
  </si>
  <si>
    <t>Lixa</t>
  </si>
  <si>
    <t>fls</t>
  </si>
  <si>
    <t>APLICAÇÃO MASSA ALQUÍDICA PARA MADEIRA, PARA PINTURA COM TINTA DE ACABAMENTO (PIGMENTADA). AF_01/2021</t>
  </si>
  <si>
    <t>Massa alquidica</t>
  </si>
  <si>
    <t>PINTURA TINTA DE ACABAMENTO (PIGMENTADA) ESMALTE SINTÉTICO ACETINADO E M MADEIRA, 2 DEMÃOS. AF_01/2021</t>
  </si>
  <si>
    <t>Esmalte sintético</t>
  </si>
  <si>
    <t>Fundo branco</t>
  </si>
  <si>
    <t>Solvente</t>
  </si>
  <si>
    <t>PINTURA COM TINTA ALQUÍDICA DE ACABAMENTO (ESMALTE SINTÉTICO ACETINADO ) APLICADA A ROLO OU PINCEL SOBRE SUPERFÍCIES METÁLICAS (EXCETO PERFIL ) EXECUTADO EM OBRA (POR DEMÃO). AF_01/2020</t>
  </si>
  <si>
    <t>PINTURA DE PISO COM TINTA ACRÍLICA, APLICAÇÃO MANUAL, 2 DEMÃOS, INCLUSO FUNDO PREPARADOR. AF_05/2021</t>
  </si>
  <si>
    <t>Tinta acrílica para pisos</t>
  </si>
  <si>
    <t>PINTURA DE DEMARCAÇÃO DE VAGA COM TINTA ACRÍLICA, E = 10 CM, APLICAÇÃO MANUAL. AF_05/2021</t>
  </si>
  <si>
    <t>Tinta demarcação acrílica piso</t>
  </si>
  <si>
    <t>Fita crepe</t>
  </si>
  <si>
    <t>rolo</t>
  </si>
  <si>
    <t>PINTURA COM TINTA ACRÍLICA DE ACABAMENTO APLICADA A ROLO OU PINCEL SOBRE SUPERFÍCIES METÁLICAS (EXCETO PERFIL) EXECUTADO EM OBRA (02 DEMÃOS). AF_01/2020 (LOGOTIPO FRONTAL)</t>
  </si>
  <si>
    <t>PADRÃO DE ENTRADA T4 35,05KW INCLUSO POSTE 9M – CONFORME EXIGÊNCIA DA CONCESSIONÁRIA DE ENERGIA – FORNECIMENTO E INSTALAÇÃO</t>
  </si>
  <si>
    <t>Materiais conforme projeto.</t>
  </si>
  <si>
    <t>CABO DE COBRE FLEXÍVEL ISOLADO, 35 MM², ANTI-CHAMA 0,6/1,0 KV, PARA DISTRIBUIÇÃO - FORNECIMENTO E INSTALAÇÃO. AF_12/2015</t>
  </si>
  <si>
    <t>Cabo de cobre flexível 35mm²</t>
  </si>
  <si>
    <t>CABO DE COBRE FLEXÍVEL ISOLADO, 25 MM², ANTI-CHAMA 0,6/1,0 KV, PARA DISTRIBUIÇÃO - FORNECIMENTO E INSTALAÇÃO. AF_12/2015</t>
  </si>
  <si>
    <t>Cabo de cobre flexível 25mm²</t>
  </si>
  <si>
    <t>CABO DE COBRE FLEXÍVEL ISOLADO, 16 MM², ANTI-CHAMA, 450/750 V, PARA CIRCUITOS TERMINAIS - FORNECIMENTO E INSTALAÇÃO. AF_12/2015</t>
  </si>
  <si>
    <t>Cabo de cobre flexível 16mm²</t>
  </si>
  <si>
    <t>CABO DE COBRE FLEXÍVEL ISOLADO, 10 MM², ANTI-CHAMA 450/750 V, PARA DISTRIBUIÇÃO - FORNECIMENTO E INSTALAÇÃO. AF_12/2015</t>
  </si>
  <si>
    <t>Cabo de cobre flexível 10mm²</t>
  </si>
  <si>
    <t>CABO DE COBRE FLEXÍVEL ISOLADO, 6 MM², ANTI-CHAMA, 450/750 V, PARA CIRCUITOS TERMINAIS - FORNECIMENTO E INSTALAÇÃO. AF_12/2015</t>
  </si>
  <si>
    <t>Cabo de cobre flexível 6 mm²</t>
  </si>
  <si>
    <t>CABO DE COBRE FLEXÍVEL ISOLADO, 4 MM², ANTI-CHAMA, 450/750 V, PARA CIRCUITOS TERMINAIS - FORNECIMENTO E INSTALAÇÃO. AF_12/2015</t>
  </si>
  <si>
    <t>Cabo de cobre flexível 4 mm²</t>
  </si>
  <si>
    <t>CABO DE COBRE FLEXÍVEL ISOLADO, 2,5 MM², ANTI-CHAMA, 450/750 V, PARA CIRCUITOS TERMINAIS - FORNECIMENTO E INSTALAÇÃO. AF_12/2015</t>
  </si>
  <si>
    <t>Cabo de cobre flexível 2,5 mm²</t>
  </si>
  <si>
    <t>CABO DE COBRE FLEXÍVEL ISOLADO, 1,5 MM², ANTI-CHAMA, 450/750 V, PARA CIRCUITOS TERMINAIS - FORNECIMENTO E INSTALAÇÃO. AF_12/2015</t>
  </si>
  <si>
    <t>Cabo de cobre flexível 1,5 mm²</t>
  </si>
  <si>
    <t>CORDOALHA DE COBRE NU 50 MM², ENTERRADA, SEM ISOLADOR - FORNECIMENTO E INSTALAÇÃO. AF_12/2017</t>
  </si>
  <si>
    <t>Cordoalha nu 50 mm²</t>
  </si>
  <si>
    <t>RASGO EM CONTRAPISO PARA RAMAIS/ DISTRIBUIÇÃO COM DIÂMETROS MENORES OU IGUAIS A 40 MM. AF_05/2015</t>
  </si>
  <si>
    <t>Disco de corte</t>
  </si>
  <si>
    <t>RASGO EM ALVENARIA PARA ELETRODUTOS COM DIAMETROS MENORES OU IGUAIS A 40 MM. AF_05/2015</t>
  </si>
  <si>
    <t>ELETRODUTO DE FERRO GALVANIZADO, CLASSE LEVE, DN 20 MM (3/4''), APARENTE INSTALADO EM PAREDE - FORNECIMENTO E INSTALAÇÃO. AF_11/2016</t>
  </si>
  <si>
    <t>Eletroduto</t>
  </si>
  <si>
    <t>ELETRODUTO DE FERRO GALVANIZADO, CLASSE LEVE, DN 25 MM (1''), APARENTE INSTALADO EM PAREDE - FORNECIMENTO E INSTALAÇÃO. AF_11/2016</t>
  </si>
  <si>
    <t>ELETRODUTO FLEXÍVEL CORRUGADO, PEAD, DN 63 (2") - FORNECIMENTO E INST ALAÇÃO. AF_04/2016</t>
  </si>
  <si>
    <t>ELETRODUTO FLEXÍVEL CORRUGADO, PVC, DN 25 MM (3/4"), PARA CIRCUITOS TERMINAIS, INSTALADO EM PAREDE - FORNECIMENTO E INSTALAÇÃO. AF_12/2015</t>
  </si>
  <si>
    <t>CONDULETE DE ALUMÍNIO, TIPO C, PARA ELETRODUTO DE FERRO GALVANIZADO DN25 MM (3/4''), APARENTE - FORNECIMENTO E INSTALAÇÃO. AF_11/2016_P</t>
  </si>
  <si>
    <t>Condulete</t>
  </si>
  <si>
    <t>CAIXA DE SOBREPOR 15X15X10CM COM TAMPA INSTALADO EM PAREDE-FORNECIMENTO E INSTALAÇÃO</t>
  </si>
  <si>
    <t>Caixa sobrepor 15x15x10cm</t>
  </si>
  <si>
    <t>TOMADA BAIXA DE EMBUTIR (2 MÓDULOS), 2P+T 10 A, INCLUINDO SUPORTE E PLACA - FORNECIMENTO E INSTALAÇÃO. AF_12/2015</t>
  </si>
  <si>
    <t>Tomada</t>
  </si>
  <si>
    <t>TOMADA MÉDIA DE EMBUTIR (2 MÓDULOS), 2P+T 10 A, INCLUINDO SUPORTE E PLACA - FORNECIMENTO E INSTALAÇÃO. AF_12/2015</t>
  </si>
  <si>
    <t>TOMADA MÉDIA DE EMBUTIR (2 MÓDULOS), 2P+T 20 A, INCLUINDO SUPORTE E PLACA - FORNECIMENTO E INSTALAÇÃO. AF_12/2015</t>
  </si>
  <si>
    <t>TOMADA ALTA DE EMBUTIR (1 MÓDULO), 2P+T 10 A, INCLUINDO SUPORTE E PLACA - FORNECIMENTO E INSTALAÇÃO. AF_12/2015</t>
  </si>
  <si>
    <t>INTERRUPTOR SIMPLES (1 MÓDULO), 10A/250V, INCLUINDO SUPORTE E PLACA -FORNECIMENTO E INSTALAÇÃO. AF_12/2015</t>
  </si>
  <si>
    <t>Interruptor</t>
  </si>
  <si>
    <t xml:space="preserve"> INTERRUPTOR PARALELO (2 MÓDULO), 10A/250V, INCLUINDO SUPORTE E PLACA - FORNECIMENTO E INSTALAÇÃO. AF_12/2015</t>
  </si>
  <si>
    <t>INTERRUPTOR SIMPLES (2 MÓDULOS) COM INTERRUPTOR PARALELO (1 MÓDULO), 10A/250V, INCLUINDO SUPORTE E PLACA - FORNECIMENTO E INSTALAÇÃO. AF_12/2015</t>
  </si>
  <si>
    <t>LUMINARIA DE SOBREPOR EM CHAPA DE ACO PARA 2 LAMPADAS LED DE *18* W, PERFIL COMERCIAL (NAO INCLUI REATOR E LAMPADAS)-FORNECIMENTO E INSTALAÇÃO</t>
  </si>
  <si>
    <t>Luminária completa</t>
  </si>
  <si>
    <t>LUMINÁRIA DE EMERGÊNCIA, COM 30 LÂMPADAS LED DE 2 W, SEM REATOR - FORNECIMENTO E INSTALAÇÃO. AF_02/2020</t>
  </si>
  <si>
    <t>LUMINÁRIA TIPO PLAFON CIRCULAR, DE SOBREPOR, COM LED DE 12/13 W - FORNECIMENTO E INSTALAÇÃO. AF_03/2022</t>
  </si>
  <si>
    <t>Luminária do tipo plafonier</t>
  </si>
  <si>
    <t>REFLETOR LED 100W PARA ILUMINAÇÃO EM AMBIENTES EXTERNOS-FORNECIMENTO E INSTALAÇÃO 127/220V</t>
  </si>
  <si>
    <t>REFLETOR LED 50W PARA ILUMINAÇÃO EM AMBIENTES EXTERNOS-FORNECIMENTO E INSTALAÇÃO 127/220V</t>
  </si>
  <si>
    <t>DISJUNTOR TRIPOLAR TIPO NEMA, CORRENTE NOMINAL DE 60 ATÉ 100A - FORNEC IMENTO E INSTALAÇÃO. AF_10/2020</t>
  </si>
  <si>
    <t>DISJUNTOR TRIPOLAR TIPO DIN, CORRENTE NOMINAL DE 63A - FORNECIMENTO E INSTALAÇÃO. AF_10/2020</t>
  </si>
  <si>
    <t>DISJUNTOR TRIPOLAR TIPO DIN, CORRENTE NOMINAL DE 50A - FORNECIMENTO EINSTALAÇÃO.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</si>
  <si>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</si>
  <si>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</si>
  <si>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20A - FORNECIMENTO E INSTALAÇÃO. AF_10/2020</t>
  </si>
  <si>
    <t>DISJUNTOR MONOPOLAR TIPO DIN, CORRENTE NOMINAL DE 25A - FORNECIMENTO E INSTALAÇÃO. AF_10/2020</t>
  </si>
  <si>
    <t>Disjuntor monopolar de 25 A</t>
  </si>
  <si>
    <t>Disjuntor monopolar de 20 A</t>
  </si>
  <si>
    <t>Disjuntor monopolar de 16 A</t>
  </si>
  <si>
    <t>Disjuntor monopolar de 10 A</t>
  </si>
  <si>
    <t>Disjuntor tripolar de 50 A</t>
  </si>
  <si>
    <t>Disjuntor tripolar de 63 A</t>
  </si>
  <si>
    <t>Disjuntor tripolar de 60/100 A</t>
  </si>
  <si>
    <t>DISJUNTOR BIPOLAR TIPO DIN, CORRENTE NOMINAL DE 16A - FORNECIMENTO E INSTALAÇÃO. AF_10/2020</t>
  </si>
  <si>
    <t>Disjuntor bipolar de 16 A</t>
  </si>
  <si>
    <t>DISJUNTOR BIPOLAR TIPO DIN, CORRENTE NOMINAL DE 20A - FORNECIMENTO E INSTALAÇÃO. AF_10/2020</t>
  </si>
  <si>
    <t>DISJUNTOR BIPOLAR TIPO DIN, CORRENTE NOMINAL DE 25A - FORNECIMENTO E INSTALAÇÃO. AF_10/2020</t>
  </si>
  <si>
    <t>Disjuntor DIN bipolar de 25 A</t>
  </si>
  <si>
    <t>DISPOSITIVO DR, 2 POLOS, SENSIBILIDADE DE 30 MA, CORRENTE DE 25 A, TIPO AC - FORNECIMENTO E INSTALAÇÃO.</t>
  </si>
  <si>
    <t>DISPOSITIVO DR, 4 POLOS, SENSIBILIDADE DE 300 MA, CORRENTE DE 63 A, TIPO AC – FORNECIMENTO E INSTALAÇÃO</t>
  </si>
  <si>
    <t>Dispositivo DR bipolar de 25 A</t>
  </si>
  <si>
    <t>Dispositivo DR bipolar de 63 A</t>
  </si>
  <si>
    <t>DISPOSITIVO DPS CLASSE II, 1 POLO, TENSAO MAXIMA DE 175 V, CORRENTE MAXIMA DE *45* KA (TIPO AC) - FORNECIMENTO E INSTALAÇÃO</t>
  </si>
  <si>
    <t>Dispositivo DPS 1 polo</t>
  </si>
  <si>
    <t>HASTE DE ATERRAMENTO 5/8 PARA SPDA - FORNECIMENTO E INSTALAÇÃO. AF_12/2017</t>
  </si>
  <si>
    <t>Haste de aterramento</t>
  </si>
  <si>
    <t>CONECTOR METALICO TIPO PARAFUSO FENDIDO (SPLIT BOLT), PARA CABOS ATE 50 MM2 - FORNECIMENTO E INSTALAÇÃO</t>
  </si>
  <si>
    <t>TERMINAL A COMPRESSAO EM COBRE ESTANHADO PARA CABO 35 MM2, 1 FURO E 1 COMPRESSAO, PARA PARAFUSO DE FIXACAO M8 - FORNECIMENTO E INSTALAÇÃO</t>
  </si>
  <si>
    <t>Terminal</t>
  </si>
  <si>
    <t>TERMINAL A COMPRESSAO EM COBRE ESTANHADO PARA CABO 16 MM2, 1 FURO E 1 COMPRESSAO, PARA PARAFUSO DE FIXACAO M6 - FORNECIMENTO E INSTALAÇÃO</t>
  </si>
  <si>
    <t>TERMINAL A COMPRESSAO EM COBRE ESTANHADO PARA CABO 4 MM2, 1 FURO E 1 COMPRESSAO, PARA PARAFUSO DE FIXACAO M5 - FORNECIMENTO E INSTALAÇÃO</t>
  </si>
  <si>
    <t>CAIXA ENTERRADA ELÉTRICA RETANGULAR, EM CONCRETO PRÉ-MOLDADO, FUNDO COM BRITA, DIMENSÕES INTERNAS: 0,6X0,6X0,5 M. AF_12/2020</t>
  </si>
  <si>
    <t>Caixa de concreto pronta, de 60x60x50, inclusive tampa e fundo de brita</t>
  </si>
  <si>
    <t>QUADRO DE DISTRIBUIÇÃO DE ENERGIA EM CHAPA DE AÇO GALVANIZADO, DE EMBU TIR, COM BARRAMENTO TRIFÁSICO, PARA 40 DISJUNTORES DIN 100A - FORNECIMENTO E INSTALAÇÃO. AF_10/2020</t>
  </si>
  <si>
    <t>Quadro de distribuição</t>
  </si>
  <si>
    <t>QUADRO DE DISTRIBUIÇÃO DE ENERGIA EM CHAPA DE AÇO GALVANIZADO, DE EMBUTIR, COM BARRAMENTO TRIFÁSICO, PARA 30 DISJUNTORES DIN 150A - FORNECIMENTO E INSTALAÇÃO. AF_10/2020</t>
  </si>
  <si>
    <t>QUADRO DE DISTRIBUIÇÃO DE ENERGIA EM CHAPA DE AÇO GALVANIZADO, DE EMBUIR, COM BARRAMENTO TRIFÁSICO, PARA 24 DISJUNTORES DIN 100A - FORNECIMENTO E INSTALAÇÃO. AF_10/2020</t>
  </si>
  <si>
    <t>CAIXA RETANGULAR 4" X 2" BAIXA (0,30 M DO PISO), PVC, INSTALADA EM PAREDE - FORNECIMENTO E INSTALAÇÃO. AF_12/2015</t>
  </si>
  <si>
    <t>Caixa retangular 4"x2"</t>
  </si>
  <si>
    <t>CAIXA RETANGULAR 4" X 2" MÉDIA (1,30 M DO PISO), PVC, INSTALADA EM PAREDE - FORNECIMENTO E INSTALAÇÃO. AF_12/2015</t>
  </si>
  <si>
    <t>CAIXA RETANGULAR 4" X 2" ALTA (2,00 M DO PISO), PVC, INSTALADA EM PAREDE - FORNECIMENTO E INSTALAÇÃO. AF_12/2015</t>
  </si>
  <si>
    <t>CAIXA RETANGULAR 4" X 4" BAIXA (0,30 M DO PISO), PVC, INSTALADA EM PAREDE - FORNECIMENTO E INSTALAÇÃO. AF_12/2015</t>
  </si>
  <si>
    <t>Caixa retangular 4"x4"</t>
  </si>
  <si>
    <t>CAIXA OCTOGONAL 4" X 4", PVC, INSTALADA EM LAJE - FORNECIMENTO E INSTALAÇÃO. AF_12/2015</t>
  </si>
  <si>
    <t>Caixa octogonal  4"x4"</t>
  </si>
  <si>
    <t>RELÉ FOTOELÉTRICO PARA COMANDO DE ILUMINAÇÃO EXTERNA 1000 W - FORNECIMENTO E INSTALAÇÃO. AF_08/2020</t>
  </si>
  <si>
    <t>Relé fotoelétrico.</t>
  </si>
  <si>
    <t>REMOÇÃO DE INTERRUPTORES/TOMADAS ELÉTRICAS, DE FORMA MANUAL, SEM REAPROVEITAMENTO. AF_12/2017</t>
  </si>
  <si>
    <t>REMOÇÃO DE CABOS ELÉTRICOS, DE FORMA MANUAL, SEM REAPROVEITAMENTO. AF12/2017</t>
  </si>
  <si>
    <t>REMOÇÃO DE LUMINÁRIAS, DE FORMA MANUAL, SEM REAPROVEITAMENTO. AF_12/2017</t>
  </si>
  <si>
    <t xml:space="preserve"> ELETRODUTO FLEXÍVEL CORRUGADO REFORÇADO, PVC, DN 25 MM (3/4"), PARA CIRCUITOS TERMINAIS, INSTALADO EM FORRO - FORNECIMENTO E INSTALAÇÃO. AF12/2015</t>
  </si>
  <si>
    <t>Eletroduto flexível corrugado 3/4"</t>
  </si>
  <si>
    <t>PONTO DE TOMADA RESIDENCIAL INCLUINDO TOMADA 10A/250V, CAIXA ELÉTRICA,ELETRODUTO, CABO, RASGO, QUEBRA E CHUMBAMENTO. AF_01/2016</t>
  </si>
  <si>
    <t>Tomada, caixa, eletroduto, etc.</t>
  </si>
  <si>
    <t>Caixa sobrepor 15x15x10 cm</t>
  </si>
  <si>
    <t>Instalador</t>
  </si>
  <si>
    <t>CAIXA DE PASSAGEM DE PAREDE, DE EMBUTIR, EM PVC, DIMENSOES *200 X 200 X 90* MM - FORNECIMENTO INSTALAÇÃO</t>
  </si>
  <si>
    <t>Caixa embutir 200x200x90 mm</t>
  </si>
  <si>
    <t>Caixa 4" x 2" PVC</t>
  </si>
  <si>
    <t>CONDULETE DE ALUMÍNIO, TIPO C, PARA ELETRODUTO DE FERRO GALVANIZADO DN25 MM (1''), APARENTE - FORNECIMENTO E INSTALAÇÃO. AF_11/2016_P</t>
  </si>
  <si>
    <t>Condulete de alumínio.</t>
  </si>
  <si>
    <t>Disco corte concreto</t>
  </si>
  <si>
    <t>Eletroduto corrugado flex. 3/4"</t>
  </si>
  <si>
    <t>ELETRODUTO FLEXÍVEL CORRUGADO REFORÇADO, PVC, DN 32 MM (1"), PARA CIRCUITOS TERMINAIS, INSTALADO EM PAREDE - FORNECIMENTO E INSTALAÇÃO. AF_12/2015</t>
  </si>
  <si>
    <t>Eletroduto corrugado flex. 1"</t>
  </si>
  <si>
    <t>Eletrod uto de ferro galv. 1"</t>
  </si>
  <si>
    <t>TOMADA DE REDE RJ45 - FORNECIMENTO E INSTALAÇÃO. AF_11/2019</t>
  </si>
  <si>
    <t>Tomada de rede RJ45.</t>
  </si>
  <si>
    <t>TOMADA PARA TELEFONE RJ11 - FORNECIMENTO E INSTALAÇÃO. AF_11/2019</t>
  </si>
  <si>
    <t>Tomada de telefone RJ11.</t>
  </si>
  <si>
    <t>CABO ELETRÔNICO CATEGORIA 5E, INSTALADO EM EDIFICAÇÃO INSTITUCIONAL - FORNECIMENTO E INSTALAÇÃO. AF_11/2019</t>
  </si>
  <si>
    <t>Cabo eletrônico 5E</t>
  </si>
  <si>
    <t>CABO ELETRÔNICO CATEGORIA 6, INSTALADO EM EDIFICAÇÃO INSTITUCIONAL - FORNECIMENTO E INSTALAÇÃO. AF_11/2019</t>
  </si>
  <si>
    <t>Cabo eletrônico 6</t>
  </si>
  <si>
    <t>PATCH PANEL 24 PORTAS, CATEGORIA 5E - FORNECIMENTO E INSTALAÇÃO. AF_11/2019</t>
  </si>
  <si>
    <t>Patch PANEL 24 PORTAS</t>
  </si>
  <si>
    <t>COMP CONSTRUESTE</t>
  </si>
  <si>
    <t>COMP. CONSTRUESTE</t>
  </si>
  <si>
    <t>RACK FECHADO 12Ux19"x450mm, PORTA EM ACRÍLICO, SEGUNDO PLANO DE RECUO - FORNECIMENTO E INSTALAÇÃO</t>
  </si>
  <si>
    <t>RACK FECHADO 12Ux19"x450mm</t>
  </si>
  <si>
    <t>ORGANIZADOR DE CABOS HORIZONTAL COM TAMPA FRONTAL REMOVÍVEL 19" X 1U -FORNECIMENTO E INSTALAÇÃO</t>
  </si>
  <si>
    <t>ORGANIZADOR DE CABOS HORIZONTAL</t>
  </si>
  <si>
    <t>BANDEJA DUPLA FIXAÇÃO COM COMPRIMENTO DE  600mm PARA RACK 19" - FORNECIMENTO E INSTALAÇÃO</t>
  </si>
  <si>
    <t>BANDEJA DUPLA FIXAÇÃO</t>
  </si>
  <si>
    <t xml:space="preserve"> PATCH CORD CORD 45 CAT 5E COM  1,50M - FORNECIMENTO E INSTALAÇÃO</t>
  </si>
  <si>
    <t>Patch</t>
  </si>
  <si>
    <t xml:space="preserve"> PATCH CORD CORD 45 CAT 5E COM  2,50M - FORNECIMENTO E INSTALAÇÃO</t>
  </si>
  <si>
    <t>CONECTORES RJ45, 8 VIAS MACHO - FORNECIMENTO E INSTALAÇÃO</t>
  </si>
  <si>
    <t xml:space="preserve">Conector </t>
  </si>
  <si>
    <t>Caixa de concreto pronta</t>
  </si>
  <si>
    <t>LUVA PARA ELETRODUTO, EM ACO GALVANIZADO ELETROLITICO, DIAMETRO DE 25 MM - FORNECIMENTO E INSTALAÇÃO</t>
  </si>
  <si>
    <t>Luva eletroduto 25 mm.</t>
  </si>
  <si>
    <t>ELETROCALHA PERFURADA GALVANIZADA DE 100 X 50 X 3000mm - FORNECIMENTO E INSTALAÇÃO</t>
  </si>
  <si>
    <t>Eletrocalha 50x3000 mm.</t>
  </si>
  <si>
    <t>SUPORTE PARA ELETROCALHA LISA OU PERFURADA EM AÇO GALVANIZADO, LARGURA 500 OU 800 MM E ALTURA 50 MM, ESPAÇADO A CADA 1,5 M, EM PERFILADO DE SEÇÃO 38X76 MM, POR METRO DE ELETROCALHA FIXADA. AF_07/2017</t>
  </si>
  <si>
    <t>Suporte para eletrocalha.</t>
  </si>
  <si>
    <t>ELETRODUTO FLEXIVEL, EM ACO GALVANIZADO, REVESTIDO EXTERNAMENTE COM PVC  PRETO, DIAMETRO EXTERNO DE 32 MM (1"), TIPO SEALTUBO - FORNECIMENTO E INSTALAÇÃO</t>
  </si>
  <si>
    <t>Eletroduto flexível em aço galv.</t>
  </si>
  <si>
    <t>VÁLVULA EM METAL CROMADO TIPO AMERICANA 3.1/2 X 1.1/2 PARA PIA - FORNECIMENTO E INSTALAÇÃO. AF_01/2020</t>
  </si>
  <si>
    <t>Válvula.</t>
  </si>
  <si>
    <t>BANCADA DE GRANITO CINZA POLIDO, DE 1,50 X 0,60 M, PARA PIA DE COZINHA - FORNECIMENTO E INSTALAÇÃO. AF_01/2020</t>
  </si>
  <si>
    <t>Colocador</t>
  </si>
  <si>
    <t>Bancada de granito, incl. argam.</t>
  </si>
  <si>
    <t>TORNEIRA CROMADA TUBO MÓVEL, DE MESA, 1/2 OU 3/4, PARA PIA DE COZINHA, PADRÃO ALTO - FORNECIMENTO E INSTALAÇÃO. AF_01/2020</t>
  </si>
  <si>
    <t>Torneira cromada.</t>
  </si>
  <si>
    <t>86903</t>
  </si>
  <si>
    <t>LAVATÓRIO LOUÇA BRANCA COM COLUNA, 45 X 55CM OU EQUIVALENTE, PADRÃO MÉDIO - FORNECIMENTO E INSTALAÇÃO. AF_12/2013_P</t>
  </si>
  <si>
    <t>Lavatório inc. acessórios.</t>
  </si>
  <si>
    <t>LAVATORIO DE LOUÇA BRANCO SUSPENSO DECA MASTER L76 CANTO 17 BRANCO E</t>
  </si>
  <si>
    <t>TORNEIRA CROMADA DE MESA, 1/2" OU 3/4", PARA LAVATÓRIO,  FORNECIMENTO E INSTALAÇÃO. AF_12/2013</t>
  </si>
  <si>
    <t>TORNEIRA CROMADA DE MESA, 1/2 OU 3/4, PARA LAVATÓRIO, PADRÃO MÉDIO -FORNECIMENTO E INSTALAÇÃO. AF_01/2020</t>
  </si>
  <si>
    <t>Torneira.</t>
  </si>
  <si>
    <t>CUBA DE EMBUTIR RETANGULAR DE AÇO INOXIDÁVEL, 46 X 30 X 12 CM - FORNEC IMENTO E INSTALAÇÃO. AF_01/2020</t>
  </si>
  <si>
    <t>Cuba, incl. PU</t>
  </si>
  <si>
    <t>TORNEIRA CROMADA 1/2" OU 3/4" PARA TANQUE, PADRÃO MÉDIO - FORNECIMENTO E INSTALAÇÃO. AF_12/2013 USO GERAL</t>
  </si>
  <si>
    <t>Torneira cromada .</t>
  </si>
  <si>
    <t>Valvula de descarga.</t>
  </si>
  <si>
    <t>ADAPTADOR COM FLANGE E ANEL DE VEDAÇÃO, PVC, SOLDÁVEL, DN 50 MM X 1 1/2 , INSTALADO EM RESERVAÇÃO DE ÁGUA DE EDIFICAÇÃO QUE POSSUA RESERVATÓRIO DE FIBRA/FIBROCIMENTO FORNECIMENTO E INSTALAÇÃO. AF_06/2016</t>
  </si>
  <si>
    <t>Adaptador com flange e anel.</t>
  </si>
  <si>
    <t>ADAPTADOR COM FLANGE E ANEL DE VEDAÇÃO, PVC, SOLDÁVEL, DN 32 MM X 1 , INSTALADO EM RESERVAÇÃO DE ÁGUA DE EDIFICAÇÃO QUE POSSUA RESERVATÓRIO DE FIBRA/FIBROCIMENTO FORNECIMENTO E INSTALAÇÃO. AF_06/2016</t>
  </si>
  <si>
    <t>REGISTRO DE GAVETA BRUTO, LATÃO, ROSCÁVEL, 1 1/2" - FORNECIMENTO E INSTALAÇÃO. AF_08/2021</t>
  </si>
  <si>
    <t>Registro de gaveta.</t>
  </si>
  <si>
    <t>REGISTRO DE GAVETA BRUTO, LATÃO, ROSCÁVEL, 3/4", COM ACABAMENTO E CANOPLA CROMADOS - FORNECIMENTO E INSTALAÇÃO. AF_08/2021</t>
  </si>
  <si>
    <t>TUBO, PVC, SOLDÁVEL, DN 25MM, INSTALADO EM PRUMADA DE ÁGUA - FORNECIMENTO E INSTALAÇÃO. AF_12/2014</t>
  </si>
  <si>
    <t>Tubo de PVC 25mm, soldável.</t>
  </si>
  <si>
    <t>TUBO, PVC, SOLDÁVEL, DN 32MM, INSTALADO EM PRUMADA DE ÁGUA - FORNECIMENTO E INSTALAÇÃO. AF_12/2014</t>
  </si>
  <si>
    <t>Tubo de PVC 32 mm, soldável.</t>
  </si>
  <si>
    <t>TUBO, PVC, SOLDÁVEL, DN 50MM, INSTALADO EM PRUMADA DE ÁGUA - FORNECIMENTO E INSTALAÇÃO. AF_12/2014</t>
  </si>
  <si>
    <t>Tubo de PVC 50 mm, soldável.</t>
  </si>
  <si>
    <t>TUBO, PVC, SOLDÁVEL, DN 60MM, INSTALADO EM PRUMADA DE ÁGUA - FORNECIMENTO E INSTALAÇÃO. AF_12/2014</t>
  </si>
  <si>
    <t>Tubo de PVC 60 mm, soldável.</t>
  </si>
  <si>
    <t>BUCHA DE REDUÇÃO LONGA, PVC, SERIE R, ÁGUA PLUVIAL, DN 50 X 40 MM, JUN TA ELÁSTICA, FORNECIDO E INSTALADO EM RAMAL DE ENCAMINHAMENTO. AF_12/2014</t>
  </si>
  <si>
    <t>Bucha de redução longa.</t>
  </si>
  <si>
    <t>JOELHO 45 GRAUS, PVC, SOLDÁVEL, DN 25MM, INSTALADO EM RAMAL OU SUB-RAMAL DE ÁGUA - FORNECIMENTO E INSTALAÇÃO. AF_12/2014</t>
  </si>
  <si>
    <t>Joelho 45, 25 mm.</t>
  </si>
  <si>
    <t>JOELHO 90 GRAUS, PVC, SOLDÁVEL, DN 32MM, INSTALADO EM RAMAL OU SUB-RAMAL DE ÁGUA - FORNECIMENTO E INSTALAÇÃO. AF_12/201</t>
  </si>
  <si>
    <t>Joelho 90, 32 mm.</t>
  </si>
  <si>
    <t>JOELHO 90 GRAUS, PVC, SOLDÁVEL, DN 50MM, INSTALADO EM PRUMADA DE ÁGUA - FORNECIMENTO E INSTALAÇÃO. AF_12/2014</t>
  </si>
  <si>
    <t>Joelho 90, 50 mm.</t>
  </si>
  <si>
    <t>JOELHO 45 GRAUS, PVC, SOLDÁVEL, DN 50MM, INSTALADO EM PRUMADA DE ÁGUA</t>
  </si>
  <si>
    <t>Joelho 45, 50 mm.</t>
  </si>
  <si>
    <t>JOELHO 90 GRAUS COM BUCHA DE LATÃO, PVC, SOLDÁVEL, DN 25 MM, X 3/4 INSTALADO EM RESERVAÇÃO DE ÁGUA DE EDIFICAÇÃO QUE POSSUA RESERVATÓRIO DE FIBRA/FIBROCIMENTO FORNECIMENTO E INSTALAÇÃO. AF_06/2016</t>
  </si>
  <si>
    <t>Joelho 90, 25 mm.</t>
  </si>
  <si>
    <t>TÊ DE REDUÇÃO, PVC, SOLDÁVEL, DN 32MM X 25MM, INSTALADO EM RAMAL DE DISTRIBUIÇÃO DE ÁGUA - FORNECIMENTO E INSTALAÇÃO. AF_12/2014</t>
  </si>
  <si>
    <t>Tee redução, 32 x 25 mm.</t>
  </si>
  <si>
    <t>TÊ DE REDUÇÃO, PVC, SOLDÁVEL, DN 50MM X 25MM, INSTALADO EM PRUMADA DE ÁGUA - FORNECIMENTO E INSTALAÇÃO. AF_12/2014</t>
  </si>
  <si>
    <t>Tee redução, 50 x 25 mm.</t>
  </si>
  <si>
    <t>TÊ, PVC, SOLDÁVEL, DN 32 MM INSTALADO EM RESERVAÇÃO DE ÁGUA DE EDIFICAÇÃO QUE POSSUA RESERVATÓRIO DE FIBRA/FIBROCIMENTO FORNECIMENTO E INSTALAÇÃO. AF_06/2016</t>
  </si>
  <si>
    <t>Tee PVC soldável, 32 mm.</t>
  </si>
  <si>
    <t>TÊ, PVC, SOLDÁVEL, DN 50 MM INSTALADO EM RESERVAÇÃO DE ÁGUA DE EDIFICAÇÃO QUE POSSUA RESERVATÓRIO DE FIBRA/FIBROCIMENTO FORNECIMENTO E INSALAÇÃO. AF_06/2016</t>
  </si>
  <si>
    <t>Tee PVC soldável, 50 mm.</t>
  </si>
  <si>
    <t xml:space="preserve">LUVA COM BUCHA DE LATÃO, PVC, SOLDÁVEL, DN 20MM X 1/2, INSTALADO EM RAMAL DE DISTRIBUIÇÃO DE ÁGUA - FORNECIMENTO E INSTALAÇÃO. AF_12/2014 </t>
  </si>
  <si>
    <t>Luva PVC soldável, bucha latão, 20 mm.</t>
  </si>
  <si>
    <t>TORNEIRA DE BOIA PARA CAIXA D'ÁGUA, ROSCÁVEL, 1/2" - FORNECIMENTO E INSTALAÇÃO. AF_08/2021</t>
  </si>
  <si>
    <t>Torneira boia, 1/2".</t>
  </si>
  <si>
    <t>CAIXA D´ÁGUA EM POLIETILENO, 1500 LITROS - FORNECIMENTO E INSTALAÇÃO. AF_06/2021</t>
  </si>
  <si>
    <t>Caixa dágua de 1500 litros.</t>
  </si>
  <si>
    <t>CAIXA D´ÁGUA EM POLIETILENO, 1000 LITROS - FORNECIMENTO E INSTALAÇÃO. AF_06/2021</t>
  </si>
  <si>
    <t>Caixa dágua de 1000 litros.</t>
  </si>
  <si>
    <t>PAPELEIRA DE PAREDE EM METAL CROMADO SEM TAMPA, INCLUSO FIXAÇÃO. AF_01/2020</t>
  </si>
  <si>
    <t>Papeleira.</t>
  </si>
  <si>
    <t>SABONETEIRA DE PAREDE EM METAL CROMADO, INCLUSO FIXAÇÃO. AF_01/2020</t>
  </si>
  <si>
    <t>Saboneteira.</t>
  </si>
  <si>
    <t>CAIXA ENTERRADA HIDRÁULICA RETANGULAR EM ALVENARIA COM TIJOLOS CERÂMICOS MACIÇOS, DIMENSÕES INTERNAS: 0,6X0,6X0,6 M PARA REDE DE DRENAGEM. AF_12/2020</t>
  </si>
  <si>
    <t>Tijolos maciços</t>
  </si>
  <si>
    <t>VASO SANITARIO SIFONADO CONVENCIONAL COM LOUÇA BRANCA - FORNECIMENTO E INSTALAÇÃO. AF_10/2016</t>
  </si>
  <si>
    <t>Vaso sanitário branco, incl. acessórios.</t>
  </si>
  <si>
    <t>89707</t>
  </si>
  <si>
    <t>CAIXA SIFONADA, PVC, DN 100 X 100 X 50 MM, JUNTA ELÁSTICA, FORNECIDA E INSTALADA EM RAMAL DE DESCARGA OU EM RAMAL DE ESGOTO SANITÁRIO. AF_12/2014_P</t>
  </si>
  <si>
    <t>Caixa sifonada, incl. acessórios.</t>
  </si>
  <si>
    <t>Assento sanitário.</t>
  </si>
  <si>
    <t>89714</t>
  </si>
  <si>
    <t>TUBO PVC, SERIE NORMAL, ESGOTO PREDIAL, DN 100 MM, FORNECIDO E INSTALADO EM RAMAL DE DESCARGA OU RAMAL DE ESGOTO SANITÁRIO. AF_12/2014_P</t>
  </si>
  <si>
    <t>Tubo PVC 100 mm.</t>
  </si>
  <si>
    <t>TUBO PVC, SERIE NORMAL, ESGOTO PREDIAL, DN 40 MM, FORNECIDO E INSTALADO EM RAMAL DE DESCARGA OU RAMAL DE ESGOTO SANITÁRIO. AF_12/2014_P</t>
  </si>
  <si>
    <t>Tubo PVC 40 mm.</t>
  </si>
  <si>
    <t>TUBO PVC, SERIE NORMAL, ESGOTO PREDIAL, DN 50 MM, FORNECIDO E INSTALADO EM RAMAL DE DESCARGA OU RAMAL DE ESGOTO SANITÁRIO. AF_12/2014</t>
  </si>
  <si>
    <t>Tubo PVC 50 mm.</t>
  </si>
  <si>
    <t>JOELHO 90 GRAUS, PVC, SOLDÁVEL, DN 40 MM INSTALADO EM RESERVAÇÃO DE ÁG UA DE EDIFICAÇÃO QUE POSSUA RESERVATÓRIO DE FIBRA/FIBROCIMENTO FORNECIMENTO E INSTALAÇÃO. AF_06/2016</t>
  </si>
  <si>
    <t>Joelho 90 gr, PVC 40 mm.</t>
  </si>
  <si>
    <t>LUVA SIMPLES, PVC, SERIE NORMAL, ESGOTO PREDIAL, DN 50 MM, JUNTA ELÁSTICA, FORNECIDO E INSTALADO EM RAMAL DE DESCARGA OU RAMAL DE ESGOTO SANITÁRIO. AF_12/2014</t>
  </si>
  <si>
    <t>Luva simples, PVC 50 mm.</t>
  </si>
  <si>
    <t>LUVA SIMPLES, PVC, SERIE NORMAL, ESGOTO PREDIAL, DN 100 MM, JUNTA ELÁSTICA, FORNECIDO E INSTALADO EM RAMAL DE DESCARGA OU RAMAL DE ESGOTO ASNITÁRIO. AF_12/2014</t>
  </si>
  <si>
    <t>Luva simples, PVC 100 mm.</t>
  </si>
  <si>
    <t>89809</t>
  </si>
  <si>
    <t>JOELHO 90 GRAUS, PVC, SERIE NORMAL, ESGOTO PREDIAL, DN 100 MM, JUNTA ELÁSTICA, FORNECIDO E INSTALADO EM PRUMADA DE ESGOTO SANITÁRIO OU VENTILAÇÃO. AF_12/2014</t>
  </si>
  <si>
    <t>Joelho 90 gr, PVC 100 mm.</t>
  </si>
  <si>
    <t>JOELHO 90 GRAUS, PVC, SERIE NORMAL, ESGOTO PREDIAL, DN 40 MM, JUNTA SOLDÁVEL, FORNECIDO E INSTALADO EM RAMAL DE DESCARGA OU RAMAL DE ESGOTO SANITÁRIO. AF_12/2014_P</t>
  </si>
  <si>
    <t>JUNÇÃO SIMPLES, PVC, SERIE R, ÁGUA PLUVIAL, DN 100 X 100 MM, JUNTA ELÁST ICA, FORNECIDO E INSTALADO EM CONDUTORES VERTICAIS DE ÁGUAS PLUVIAIS.</t>
  </si>
  <si>
    <t>Junção, PVC 100 x 100 mm.</t>
  </si>
  <si>
    <t>TE, PVC, SERIE NORMAL, ESGOTO PREDIAL, DN 50 X 50 MM, JUNTA ELÁSTICA,  TE, PVC, SERIE NORMAL, ESGOTO PREDIAL, DN 50 X 50 MM, JUNTA ELÁSTICA, 12/2014</t>
  </si>
  <si>
    <t>Tee, PVC 50 x 50 mm.</t>
  </si>
  <si>
    <t>JOELHO 90 GRAUS, PVC, SOLDÁVEL, DN 50 MM INSTALADO EM RESERVAÇÃO DE ÁGUA DE EDIFICAÇÃO QUE POSSUA RESERVATÓRIO DE FIBRA/FIBROCIMENTO FORNECIMENTO E INSTALAÇÃO. AF_06/2016</t>
  </si>
  <si>
    <t>Joelho 90 gr, PVC 50 mm.</t>
  </si>
  <si>
    <t>JOELHO 45 GRAUS, PVC, SERIE NORMAL, ESGOTO PREDIAL, DN 50 MM, JUNTA ELÁSTICA, FORNECIDO E INSTALADO EM PRUMADA DE ESGOTO SANITÁRIO OU VENTILAÇÃO. AF_12/2014</t>
  </si>
  <si>
    <t>Joelho 45 gr, PVC 50 mm.</t>
  </si>
  <si>
    <t>BARRA DE APOIO RETA, EM ACO INOX POLIDO, COMPRIMENTO 60CM, DIAMETRO MINIMO 3CM</t>
  </si>
  <si>
    <t>TANQUE SÉPTICO CIRCULAR, EM CONCRETO PRÉ-MOLDADO, DIÂMETRO INTERNO = 1,10 M, ALTURA INTERNA = 2,50 M, VOLUME ÚTIL: 2138,2 L (PARA 5 CONTRIBUINTES). AF_12/2020</t>
  </si>
  <si>
    <t>Tanque séptico circular.</t>
  </si>
  <si>
    <t>SUMIDOURO CIRCULAR, EM CONCRETO PRÉ-MOLDADO, DIÂMETRO INTERNO = 1,88 M , ALTURA INTERNA = 2,00 M, ÁREA DE INFILTRAÇÃO: 13,1 M² (PARA 5 CONTRIBUINTES). AF_12/2020</t>
  </si>
  <si>
    <t>Sumidouro circular em concreto.</t>
  </si>
  <si>
    <t>ESCAVAÇÃO MANUAL DE VALAS. AF_03/2016</t>
  </si>
  <si>
    <t>TANQUE DE LOUÇA BRANCA COM COLUNA, 30L OU EQUIVALENTE, INCLUSO SIFÃO F LEXÍVEL EM PVC, VÁLVULA PLÁSTICA E TORNEIRA DE METAL CROMADO PADRÃO MEDIO - FORNECIMENTO E INSTALAÇÃO. AF_01/2020</t>
  </si>
  <si>
    <t>Tanque de louça branca.</t>
  </si>
  <si>
    <t>Blocos de concreto 9x19x19</t>
  </si>
  <si>
    <t xml:space="preserve">Areia lavada </t>
  </si>
  <si>
    <t>Táboas</t>
  </si>
  <si>
    <t>Sarrafos</t>
  </si>
  <si>
    <t>Aço CA-50</t>
  </si>
  <si>
    <t>Arame Recozido</t>
  </si>
  <si>
    <t>Armador</t>
  </si>
  <si>
    <t>ARMAÇÃO DE PILAR OU VIGA DE UMA ESTRUTURA CONVENCIONAL DE CONCRETO ARMADO EM UMA EDIFICAÇÃO TÉRREA OU SOBRADO UTILIZANDO AÇO CA-50 DE 6,3 MM MONTAGEM. AF_12/2015</t>
  </si>
  <si>
    <t>Kg</t>
  </si>
  <si>
    <t>PLACA DE SINALIZACAO EM CHAPA DE ACO NUM 16 COM PINTURA REFLETIVA</t>
  </si>
  <si>
    <t>Placa conforme projeto</t>
  </si>
  <si>
    <t xml:space="preserve">PLANTIO DE GRAMA EM PLACAS. AF_05/2018 </t>
  </si>
  <si>
    <t>Jardineiro</t>
  </si>
  <si>
    <t>Grama em placa</t>
  </si>
  <si>
    <t>ASSENTAMENTO DE GUIA (MEIO-FIO) EM TRECHO RETO, CONFECCIONADA EM CONCRETO PRÉ-FABRICADO, DIMENSÕES 100X15X13X30 CM (COMPRIMENTO X BASE INFERIOR X BASE SUPERIOR X ALTURA), PARA VIAS URBANAS (USO VIÁRIO). AF_06/2016</t>
  </si>
  <si>
    <t>Meio fio</t>
  </si>
  <si>
    <t>Concreto fck 150</t>
  </si>
  <si>
    <t>CONCERTINA CLIPADA (DUPLA) EM AÇO GALVANIZADO DE ALTA RESISTENCIA, COM ESPIRAL M 27,02
DE 300 MM, D = 2,76 MM, COM SUPORTE (HASTE) A CADA 2 M  - FORNECIMENTO E INSTALAÇÃO</t>
  </si>
  <si>
    <t xml:space="preserve">Composição Construeste. </t>
  </si>
  <si>
    <t>Concertina.</t>
  </si>
  <si>
    <t>PROTEÇÃO MECÂNICA DE SUPERFÍCIE HORIZONTAL COM ARGAMASSA DE CIMENTO E AREIA, TRAÇO 1:3, E=2CM. AF_06/2018</t>
  </si>
  <si>
    <t xml:space="preserve">Areia </t>
  </si>
  <si>
    <t>PROTEÇÃO MECÂNICA DE SUPERFÍCIE VERTICAL COM ARGAMASSA DE CIMENTO E AREIA, TRAÇO 1:3, E=2CM. AF_06/2018</t>
  </si>
  <si>
    <t>IMPERMEABILIZAÇÃO DE SUPERFÍCIE COM MEMBRANA À BASE DE POLIURETANO, 2 DEMÃOS. AF_06/2018</t>
  </si>
  <si>
    <t>Aplicador</t>
  </si>
  <si>
    <t>Poliuretano</t>
  </si>
  <si>
    <t>CHAPA METÁLICA DOBRADA MEDINDO 100X160X100X6000 E 100X160X100X1200 NA CHAPA #11 (INSTALAR NA BORDA DO FOSSO) PINTADO EM ZEBRA AMARELO E PRETO</t>
  </si>
  <si>
    <t>Chapas metálica pintado conforme projeto</t>
  </si>
  <si>
    <t>LIMPEZA DE PISO CERÂMICO OU PORCELANATO COM PANO ÚMIDO. AF_04/2019</t>
  </si>
  <si>
    <t>Produtos de Limpeza</t>
  </si>
  <si>
    <t>PISO PODOTÁTIL, DIRECIONAL OU ALERTA, ASSENTADO SOBRE ARGAMASSA. AF_05/2020</t>
  </si>
  <si>
    <t>Piso Podotátil.</t>
  </si>
  <si>
    <t>Cola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</si>
</sst>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dd/mm/yy;@"/>
    <numFmt numFmtId="165" formatCode="0.0000%"/>
    <numFmt numFmtId="166" formatCode="0.000000"/>
    <numFmt numFmtId="167" formatCode="0.0000"/>
    <numFmt numFmtId="168" formatCode="\ @"/>
    <numFmt numFmtId="169" formatCode="#,##0.0000_);\(#,##0.0000\)"/>
    <numFmt numFmtId="170" formatCode="#,##0.000_);\(#,##0.000\)"/>
    <numFmt numFmtId="171" formatCode="0.000"/>
  </numFmts>
  <fonts count="2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1"/>
      <color indexed="8"/>
      <name val="Calibri"/>
      <family val="2"/>
    </font>
    <font>
      <sz val="11"/>
      <name val="Verdana"/>
      <family val="2"/>
    </font>
    <font>
      <sz val="12"/>
      <color indexed="8"/>
      <name val="Verdana"/>
      <family val="2"/>
    </font>
    <font>
      <sz val="11"/>
      <color indexed="8"/>
      <name val="Verdana"/>
      <family val="2"/>
    </font>
    <font>
      <sz val="14"/>
      <color indexed="8"/>
      <name val="Verdana"/>
      <family val="2"/>
    </font>
    <font>
      <sz val="14"/>
      <name val="Verdana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/>
  </cellStyleXfs>
  <cellXfs count="149">
    <xf numFmtId="0" fontId="0" fillId="0" borderId="0" xfId="0"/>
    <xf numFmtId="164" fontId="2" fillId="0" borderId="0" xfId="0" applyNumberFormat="1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 shrinkToFit="1"/>
    </xf>
    <xf numFmtId="164" fontId="4" fillId="2" borderId="2" xfId="0" applyNumberFormat="1" applyFont="1" applyFill="1" applyBorder="1" applyAlignment="1">
      <alignment horizontal="center" vertical="center" shrinkToFit="1"/>
    </xf>
    <xf numFmtId="165" fontId="4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shrinkToFit="1"/>
    </xf>
    <xf numFmtId="2" fontId="2" fillId="2" borderId="1" xfId="0" applyNumberFormat="1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9" fillId="0" borderId="8" xfId="1" applyFont="1" applyFill="1" applyBorder="1" applyAlignment="1">
      <alignment horizontal="justify" vertical="center" wrapText="1"/>
    </xf>
    <xf numFmtId="4" fontId="10" fillId="0" borderId="8" xfId="1" applyNumberFormat="1" applyFont="1" applyFill="1" applyBorder="1" applyAlignment="1">
      <alignment horizontal="center" vertical="center"/>
    </xf>
    <xf numFmtId="166" fontId="9" fillId="0" borderId="8" xfId="0" applyNumberFormat="1" applyFont="1" applyFill="1" applyBorder="1" applyAlignment="1">
      <alignment horizontal="center" vertical="center"/>
    </xf>
    <xf numFmtId="4" fontId="11" fillId="0" borderId="8" xfId="1" applyNumberFormat="1" applyFont="1" applyFill="1" applyBorder="1" applyAlignment="1">
      <alignment horizontal="right" vertical="center"/>
    </xf>
    <xf numFmtId="2" fontId="0" fillId="0" borderId="0" xfId="0" applyNumberFormat="1"/>
    <xf numFmtId="49" fontId="6" fillId="0" borderId="4" xfId="0" applyNumberFormat="1" applyFont="1" applyFill="1" applyBorder="1" applyAlignment="1">
      <alignment vertical="center" shrinkToFit="1"/>
    </xf>
    <xf numFmtId="4" fontId="12" fillId="0" borderId="8" xfId="1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center" vertical="center"/>
    </xf>
    <xf numFmtId="4" fontId="10" fillId="0" borderId="9" xfId="1" applyNumberFormat="1" applyFont="1" applyFill="1" applyBorder="1" applyAlignment="1">
      <alignment horizontal="center" vertical="center"/>
    </xf>
    <xf numFmtId="167" fontId="7" fillId="0" borderId="5" xfId="0" applyNumberFormat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right" vertical="center" shrinkToFit="1"/>
    </xf>
    <xf numFmtId="2" fontId="6" fillId="0" borderId="1" xfId="0" applyNumberFormat="1" applyFont="1" applyFill="1" applyBorder="1" applyAlignment="1">
      <alignment horizontal="right" vertical="center"/>
    </xf>
    <xf numFmtId="0" fontId="13" fillId="0" borderId="9" xfId="1" applyFont="1" applyFill="1" applyBorder="1" applyAlignment="1">
      <alignment horizontal="justify" vertical="center" wrapText="1"/>
    </xf>
    <xf numFmtId="4" fontId="12" fillId="0" borderId="9" xfId="1" applyNumberFormat="1" applyFont="1" applyFill="1" applyBorder="1" applyAlignment="1">
      <alignment horizontal="right" vertical="center"/>
    </xf>
    <xf numFmtId="168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167" fontId="6" fillId="0" borderId="1" xfId="0" applyNumberFormat="1" applyFont="1" applyFill="1" applyBorder="1" applyAlignment="1">
      <alignment horizontal="center" vertical="center" shrinkToFit="1"/>
    </xf>
    <xf numFmtId="171" fontId="6" fillId="0" borderId="1" xfId="0" applyNumberFormat="1" applyFont="1" applyFill="1" applyBorder="1" applyAlignment="1">
      <alignment horizontal="center" vertical="center" shrinkToFit="1"/>
    </xf>
    <xf numFmtId="39" fontId="17" fillId="0" borderId="1" xfId="0" applyNumberFormat="1" applyFont="1" applyBorder="1" applyAlignment="1">
      <alignment horizontal="center" vertical="center"/>
    </xf>
    <xf numFmtId="169" fontId="17" fillId="0" borderId="1" xfId="0" applyNumberFormat="1" applyFont="1" applyBorder="1" applyAlignment="1">
      <alignment horizontal="center" vertical="center"/>
    </xf>
    <xf numFmtId="170" fontId="17" fillId="0" borderId="1" xfId="0" applyNumberFormat="1" applyFont="1" applyBorder="1" applyAlignment="1">
      <alignment horizontal="center" vertical="center"/>
    </xf>
    <xf numFmtId="171" fontId="13" fillId="0" borderId="9" xfId="0" applyNumberFormat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justify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vertical="center" wrapText="1" shrinkToFit="1"/>
    </xf>
    <xf numFmtId="0" fontId="14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shrinkToFit="1"/>
    </xf>
    <xf numFmtId="49" fontId="6" fillId="0" borderId="4" xfId="0" applyNumberFormat="1" applyFont="1" applyFill="1" applyBorder="1" applyAlignment="1">
      <alignment vertical="center" wrapText="1" shrinkToFit="1"/>
    </xf>
    <xf numFmtId="4" fontId="20" fillId="3" borderId="17" xfId="0" applyNumberFormat="1" applyFont="1" applyFill="1" applyBorder="1" applyAlignment="1">
      <alignment horizontal="right" vertical="center"/>
    </xf>
    <xf numFmtId="167" fontId="9" fillId="0" borderId="8" xfId="0" applyNumberFormat="1" applyFont="1" applyFill="1" applyBorder="1" applyAlignment="1">
      <alignment horizontal="center" vertical="center"/>
    </xf>
    <xf numFmtId="171" fontId="9" fillId="0" borderId="8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shrinkToFit="1"/>
    </xf>
    <xf numFmtId="4" fontId="12" fillId="0" borderId="8" xfId="1" applyNumberFormat="1" applyFont="1" applyFill="1" applyBorder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/>
    </xf>
    <xf numFmtId="0" fontId="13" fillId="0" borderId="20" xfId="1" applyFont="1" applyFill="1" applyBorder="1" applyAlignment="1">
      <alignment horizontal="justify" vertical="center" wrapText="1"/>
    </xf>
    <xf numFmtId="4" fontId="10" fillId="0" borderId="21" xfId="1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shrinkToFit="1"/>
    </xf>
    <xf numFmtId="4" fontId="12" fillId="0" borderId="21" xfId="1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right" vertical="center"/>
    </xf>
    <xf numFmtId="0" fontId="13" fillId="0" borderId="1" xfId="1" applyFont="1" applyFill="1" applyBorder="1" applyAlignment="1">
      <alignment horizontal="justify" vertical="center" wrapText="1"/>
    </xf>
    <xf numFmtId="4" fontId="10" fillId="0" borderId="1" xfId="1" applyNumberFormat="1" applyFont="1" applyFill="1" applyBorder="1" applyAlignment="1">
      <alignment horizontal="center" vertical="center"/>
    </xf>
    <xf numFmtId="4" fontId="12" fillId="0" borderId="1" xfId="1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71" fontId="15" fillId="0" borderId="0" xfId="0" applyNumberFormat="1" applyFont="1"/>
    <xf numFmtId="0" fontId="6" fillId="0" borderId="18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20" xfId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left" vertical="center" shrinkToFit="1"/>
    </xf>
    <xf numFmtId="0" fontId="14" fillId="0" borderId="0" xfId="0" applyFont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0" fillId="3" borderId="22" xfId="0" applyNumberFormat="1" applyFont="1" applyFill="1" applyBorder="1" applyAlignment="1">
      <alignment horizontal="right" vertical="center"/>
    </xf>
    <xf numFmtId="165" fontId="2" fillId="0" borderId="4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textRotation="90"/>
    </xf>
    <xf numFmtId="0" fontId="6" fillId="0" borderId="15" xfId="0" applyNumberFormat="1" applyFont="1" applyFill="1" applyBorder="1" applyAlignment="1">
      <alignment horizontal="center" vertical="center" textRotation="90"/>
    </xf>
    <xf numFmtId="0" fontId="6" fillId="0" borderId="16" xfId="0" applyNumberFormat="1" applyFont="1" applyFill="1" applyBorder="1" applyAlignment="1">
      <alignment horizontal="center" vertical="center" textRotation="90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 textRotation="45" wrapText="1"/>
    </xf>
    <xf numFmtId="0" fontId="18" fillId="0" borderId="11" xfId="0" applyNumberFormat="1" applyFont="1" applyFill="1" applyBorder="1" applyAlignment="1">
      <alignment horizontal="center" vertical="center" textRotation="45" wrapText="1"/>
    </xf>
    <xf numFmtId="0" fontId="18" fillId="0" borderId="12" xfId="0" applyNumberFormat="1" applyFont="1" applyFill="1" applyBorder="1" applyAlignment="1">
      <alignment horizontal="center" vertical="center" textRotation="45" wrapText="1"/>
    </xf>
    <xf numFmtId="49" fontId="6" fillId="0" borderId="4" xfId="0" applyNumberFormat="1" applyFont="1" applyFill="1" applyBorder="1" applyAlignment="1">
      <alignment horizontal="left" vertical="center" wrapText="1" indent="1"/>
    </xf>
    <xf numFmtId="49" fontId="6" fillId="0" borderId="7" xfId="0" applyNumberFormat="1" applyFont="1" applyFill="1" applyBorder="1" applyAlignment="1">
      <alignment horizontal="left" vertical="center" wrapText="1" indent="1"/>
    </xf>
    <xf numFmtId="49" fontId="6" fillId="0" borderId="5" xfId="0" applyNumberFormat="1" applyFont="1" applyFill="1" applyBorder="1" applyAlignment="1">
      <alignment horizontal="left" vertical="center" wrapText="1" indent="1"/>
    </xf>
    <xf numFmtId="0" fontId="18" fillId="0" borderId="14" xfId="0" applyNumberFormat="1" applyFont="1" applyFill="1" applyBorder="1" applyAlignment="1">
      <alignment horizontal="center" vertical="center" wrapText="1"/>
    </xf>
    <xf numFmtId="0" fontId="18" fillId="0" borderId="15" xfId="0" applyNumberFormat="1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textRotation="90" wrapText="1"/>
    </xf>
    <xf numFmtId="0" fontId="6" fillId="0" borderId="12" xfId="0" applyNumberFormat="1" applyFont="1" applyFill="1" applyBorder="1" applyAlignment="1">
      <alignment horizontal="center" vertical="center" textRotation="90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49" fontId="19" fillId="0" borderId="7" xfId="0" applyNumberFormat="1" applyFont="1" applyFill="1" applyBorder="1" applyAlignment="1">
      <alignment horizontal="left" vertical="center" wrapText="1"/>
    </xf>
    <xf numFmtId="49" fontId="19" fillId="0" borderId="5" xfId="0" applyNumberFormat="1" applyFont="1" applyFill="1" applyBorder="1" applyAlignment="1">
      <alignment horizontal="left" vertical="center" wrapText="1"/>
    </xf>
    <xf numFmtId="2" fontId="13" fillId="0" borderId="8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4" fontId="12" fillId="0" borderId="9" xfId="1" applyNumberFormat="1" applyFont="1" applyFill="1" applyBorder="1" applyAlignment="1">
      <alignment horizontal="center" vertical="center"/>
    </xf>
    <xf numFmtId="171" fontId="13" fillId="0" borderId="8" xfId="0" applyNumberFormat="1" applyFont="1" applyFill="1" applyBorder="1" applyAlignment="1">
      <alignment horizontal="center" vertical="center"/>
    </xf>
    <xf numFmtId="4" fontId="24" fillId="3" borderId="17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 shrinkToFit="1"/>
    </xf>
    <xf numFmtId="165" fontId="3" fillId="0" borderId="4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shrinkToFit="1"/>
    </xf>
    <xf numFmtId="4" fontId="24" fillId="3" borderId="17" xfId="0" applyNumberFormat="1" applyFont="1" applyFill="1" applyBorder="1" applyAlignment="1">
      <alignment horizontal="right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CC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styles" Target="styles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sharedStrings" Target="sharedStrings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calcChain" Target="calcChain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="90" zoomScaleNormal="90" workbookViewId="0">
      <selection activeCell="F6" sqref="F6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9.36328125" bestFit="1" customWidth="1"/>
    <col min="7" max="7" width="10.5429687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0" customHeight="1" x14ac:dyDescent="0.35">
      <c r="A3" s="95">
        <v>90777</v>
      </c>
      <c r="B3" s="96"/>
      <c r="C3" s="97" t="s">
        <v>78</v>
      </c>
      <c r="D3" s="98"/>
      <c r="E3" s="99"/>
      <c r="F3" s="100" t="s">
        <v>13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4">
        <v>1</v>
      </c>
      <c r="B5" s="15" t="s">
        <v>29</v>
      </c>
      <c r="C5" s="18" t="s">
        <v>14</v>
      </c>
      <c r="D5" s="9" t="s">
        <v>9</v>
      </c>
      <c r="E5" s="10">
        <v>1</v>
      </c>
      <c r="F5" s="11">
        <v>101.27</v>
      </c>
      <c r="G5" s="11">
        <f>E5*F5</f>
        <v>101.27</v>
      </c>
    </row>
    <row r="6" spans="1:7" ht="21" x14ac:dyDescent="0.35">
      <c r="A6" s="16"/>
      <c r="B6" s="15"/>
      <c r="C6" s="15"/>
      <c r="D6" s="9"/>
      <c r="E6" s="10"/>
      <c r="F6" s="11"/>
      <c r="G6" s="11">
        <f>E6*F6</f>
        <v>0</v>
      </c>
    </row>
    <row r="7" spans="1:7" ht="21" x14ac:dyDescent="0.35">
      <c r="A7" s="16"/>
      <c r="B7" s="15"/>
      <c r="C7" s="15"/>
      <c r="D7" s="9"/>
      <c r="E7" s="10"/>
      <c r="F7" s="11"/>
      <c r="G7" s="11">
        <f t="shared" ref="G7" si="0">E7*F7</f>
        <v>0</v>
      </c>
    </row>
    <row r="8" spans="1:7" ht="21" x14ac:dyDescent="0.35">
      <c r="A8" s="88" t="s">
        <v>12</v>
      </c>
      <c r="B8" s="89"/>
      <c r="C8" s="89"/>
      <c r="D8" s="89"/>
      <c r="E8" s="89"/>
      <c r="F8" s="90"/>
      <c r="G8" s="2">
        <f>SUM(G5:G7)</f>
        <v>101.27</v>
      </c>
    </row>
    <row r="11" spans="1:7" ht="21" x14ac:dyDescent="0.35">
      <c r="A11" s="1" t="s">
        <v>81</v>
      </c>
    </row>
    <row r="14" spans="1:7" x14ac:dyDescent="0.35">
      <c r="C14" s="13"/>
      <c r="D14" s="13"/>
      <c r="E14" s="13"/>
      <c r="F14" s="13"/>
    </row>
    <row r="15" spans="1:7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G4" sqref="G4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4.5" customHeight="1" x14ac:dyDescent="0.35">
      <c r="A3" s="102">
        <v>97631</v>
      </c>
      <c r="B3" s="103"/>
      <c r="C3" s="97" t="s">
        <v>88</v>
      </c>
      <c r="D3" s="98"/>
      <c r="E3" s="99"/>
      <c r="F3" s="100" t="s">
        <v>21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59.5" customHeight="1" x14ac:dyDescent="0.35">
      <c r="A5" s="14">
        <v>1</v>
      </c>
      <c r="B5" s="17" t="s">
        <v>83</v>
      </c>
      <c r="C5" s="19" t="s">
        <v>88</v>
      </c>
      <c r="D5" s="27" t="s">
        <v>17</v>
      </c>
      <c r="E5" s="21">
        <v>1</v>
      </c>
      <c r="F5" s="50">
        <v>3.02</v>
      </c>
      <c r="G5" s="26">
        <f t="shared" ref="G5:G10" si="0">E5*F5</f>
        <v>3.02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9"/>
      <c r="D7" s="20"/>
      <c r="E7" s="21"/>
      <c r="F7" s="25"/>
      <c r="G7" s="26">
        <f t="shared" si="0"/>
        <v>0</v>
      </c>
    </row>
    <row r="8" spans="1:7" ht="21" x14ac:dyDescent="0.35">
      <c r="A8" s="16"/>
      <c r="B8" s="15"/>
      <c r="C8" s="15"/>
      <c r="D8" s="9"/>
      <c r="E8" s="10"/>
      <c r="F8" s="26"/>
      <c r="G8" s="26">
        <f t="shared" si="0"/>
        <v>0</v>
      </c>
    </row>
    <row r="9" spans="1:7" ht="21" x14ac:dyDescent="0.35">
      <c r="A9" s="16"/>
      <c r="B9" s="15"/>
      <c r="C9" s="15"/>
      <c r="D9" s="9"/>
      <c r="E9" s="10"/>
      <c r="F9" s="26"/>
      <c r="G9" s="26">
        <f t="shared" si="0"/>
        <v>0</v>
      </c>
    </row>
    <row r="10" spans="1:7" ht="21" x14ac:dyDescent="0.35">
      <c r="A10" s="16"/>
      <c r="B10" s="15"/>
      <c r="C10" s="15"/>
      <c r="D10" s="9"/>
      <c r="E10" s="10"/>
      <c r="F10" s="26"/>
      <c r="G10" s="26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2">
        <f>SUM(G5:G10)</f>
        <v>3.02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9"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F3" sqref="F3:G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3" customHeight="1" x14ac:dyDescent="0.35">
      <c r="A3" s="102" t="s">
        <v>59</v>
      </c>
      <c r="B3" s="103"/>
      <c r="C3" s="97" t="s">
        <v>267</v>
      </c>
      <c r="D3" s="98"/>
      <c r="E3" s="99"/>
      <c r="F3" s="100" t="s">
        <v>190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268</v>
      </c>
      <c r="D5" s="57" t="s">
        <v>60</v>
      </c>
      <c r="E5" s="38">
        <v>1</v>
      </c>
      <c r="F5" s="26">
        <v>102.185</v>
      </c>
      <c r="G5" s="76">
        <f t="shared" ref="G5:G10" si="0">E5*F5</f>
        <v>102.185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1.1000000000000001</v>
      </c>
      <c r="F6" s="26">
        <v>16</v>
      </c>
      <c r="G6" s="76">
        <f t="shared" si="0"/>
        <v>17.600000000000001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1.1000000000000001</v>
      </c>
      <c r="F7" s="26">
        <v>11.15</v>
      </c>
      <c r="G7" s="76">
        <f t="shared" si="0"/>
        <v>12.265000000000001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132.05000000000001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B5" sqref="B5:B7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97599</v>
      </c>
      <c r="B3" s="103"/>
      <c r="C3" s="97" t="s">
        <v>269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70</v>
      </c>
      <c r="D5" s="57" t="s">
        <v>60</v>
      </c>
      <c r="E5" s="38">
        <v>1</v>
      </c>
      <c r="F5" s="26">
        <v>21.455000000000002</v>
      </c>
      <c r="G5" s="76">
        <f t="shared" ref="G5:G10" si="0">E5*F5</f>
        <v>21.455000000000002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0.3</v>
      </c>
      <c r="F6" s="26">
        <v>16</v>
      </c>
      <c r="G6" s="76">
        <f t="shared" si="0"/>
        <v>4.8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0.3</v>
      </c>
      <c r="F7" s="26">
        <v>11.15</v>
      </c>
      <c r="G7" s="76">
        <f t="shared" si="0"/>
        <v>3.3450000000000002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29.6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B5" sqref="B5:B7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103782</v>
      </c>
      <c r="B3" s="103"/>
      <c r="C3" s="97" t="s">
        <v>270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271</v>
      </c>
      <c r="D5" s="57" t="s">
        <v>60</v>
      </c>
      <c r="E5" s="38">
        <v>1</v>
      </c>
      <c r="F5" s="26">
        <v>28.04</v>
      </c>
      <c r="G5" s="76">
        <f t="shared" ref="G5:G10" si="0">E5*F5</f>
        <v>28.04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0.4</v>
      </c>
      <c r="F6" s="26">
        <v>16</v>
      </c>
      <c r="G6" s="76">
        <f t="shared" si="0"/>
        <v>6.4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0.4</v>
      </c>
      <c r="F7" s="26">
        <v>11.15</v>
      </c>
      <c r="G7" s="76">
        <f t="shared" si="0"/>
        <v>4.46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38.9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 t="s">
        <v>59</v>
      </c>
      <c r="B3" s="103"/>
      <c r="C3" s="97" t="s">
        <v>272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271</v>
      </c>
      <c r="D5" s="57" t="s">
        <v>60</v>
      </c>
      <c r="E5" s="38">
        <v>1</v>
      </c>
      <c r="F5" s="26">
        <v>123.10000000000001</v>
      </c>
      <c r="G5" s="76">
        <f t="shared" ref="G5:G10" si="0">E5*F5</f>
        <v>123.10000000000001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0.4</v>
      </c>
      <c r="F6" s="26">
        <v>16</v>
      </c>
      <c r="G6" s="76">
        <f t="shared" si="0"/>
        <v>6.4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0.4</v>
      </c>
      <c r="F7" s="26">
        <v>11.15</v>
      </c>
      <c r="G7" s="76">
        <f t="shared" si="0"/>
        <v>4.46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133.96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G9" sqref="G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 t="s">
        <v>59</v>
      </c>
      <c r="B3" s="103"/>
      <c r="C3" s="97" t="s">
        <v>273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271</v>
      </c>
      <c r="D5" s="57" t="s">
        <v>60</v>
      </c>
      <c r="E5" s="38">
        <v>1</v>
      </c>
      <c r="F5" s="26">
        <v>65.825000000000003</v>
      </c>
      <c r="G5" s="76">
        <f t="shared" ref="G5:G10" si="0">E5*F5</f>
        <v>65.825000000000003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0.5</v>
      </c>
      <c r="F6" s="26">
        <v>16</v>
      </c>
      <c r="G6" s="76">
        <f t="shared" si="0"/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0.5</v>
      </c>
      <c r="F7" s="26">
        <v>11.15</v>
      </c>
      <c r="G7" s="76">
        <f t="shared" si="0"/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79.400000000000006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101894</v>
      </c>
      <c r="B3" s="103"/>
      <c r="C3" s="97" t="s">
        <v>274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287</v>
      </c>
      <c r="D5" s="57" t="s">
        <v>33</v>
      </c>
      <c r="E5" s="38">
        <v>1</v>
      </c>
      <c r="F5" s="26">
        <v>180.04000000000002</v>
      </c>
      <c r="G5" s="76">
        <f t="shared" ref="G5:G10" si="0">E5*F5</f>
        <v>180.04000000000002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0.6</v>
      </c>
      <c r="F6" s="26">
        <v>16</v>
      </c>
      <c r="G6" s="76">
        <f t="shared" si="0"/>
        <v>9.6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0.6</v>
      </c>
      <c r="F7" s="26">
        <v>11.15</v>
      </c>
      <c r="G7" s="76">
        <f t="shared" si="0"/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196.33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 t="s">
        <v>59</v>
      </c>
      <c r="B3" s="103"/>
      <c r="C3" s="97" t="s">
        <v>275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286</v>
      </c>
      <c r="D5" s="57" t="s">
        <v>33</v>
      </c>
      <c r="E5" s="38">
        <v>1</v>
      </c>
      <c r="F5" s="26">
        <v>115.04999999999998</v>
      </c>
      <c r="G5" s="76">
        <f t="shared" ref="G5:G10" si="0">E5*F5</f>
        <v>115.04999999999998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0.4</v>
      </c>
      <c r="F6" s="26">
        <v>16</v>
      </c>
      <c r="G6" s="76">
        <f t="shared" si="0"/>
        <v>6.4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0.4</v>
      </c>
      <c r="F7" s="26">
        <v>11.15</v>
      </c>
      <c r="G7" s="76">
        <f t="shared" si="0"/>
        <v>4.46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125.90999999999998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93673</v>
      </c>
      <c r="B3" s="103"/>
      <c r="C3" s="97" t="s">
        <v>276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285</v>
      </c>
      <c r="D5" s="57" t="s">
        <v>33</v>
      </c>
      <c r="E5" s="38">
        <v>1</v>
      </c>
      <c r="F5" s="26">
        <v>105.8749999999999</v>
      </c>
      <c r="G5" s="76">
        <f t="shared" ref="G5:G10" si="0">E5*F5</f>
        <v>105.8749999999999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0.5</v>
      </c>
      <c r="F6" s="26">
        <v>16</v>
      </c>
      <c r="G6" s="76">
        <f t="shared" si="0"/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0.5</v>
      </c>
      <c r="F7" s="26">
        <v>11.15</v>
      </c>
      <c r="G7" s="76">
        <f t="shared" si="0"/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119.4499999999999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93653</v>
      </c>
      <c r="B3" s="103"/>
      <c r="C3" s="97" t="s">
        <v>277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284</v>
      </c>
      <c r="D5" s="57" t="s">
        <v>33</v>
      </c>
      <c r="E5" s="38">
        <v>1</v>
      </c>
      <c r="F5" s="26">
        <v>9.5400000000000027</v>
      </c>
      <c r="G5" s="76">
        <f t="shared" ref="G5:G10" si="0">E5*F5</f>
        <v>9.5400000000000027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14.970000000000002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93654</v>
      </c>
      <c r="B3" s="103"/>
      <c r="C3" s="97" t="s">
        <v>278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283</v>
      </c>
      <c r="D5" s="57" t="s">
        <v>33</v>
      </c>
      <c r="E5" s="38">
        <v>1</v>
      </c>
      <c r="F5" s="26">
        <v>10.140000000000009</v>
      </c>
      <c r="G5" s="76">
        <f t="shared" ref="G5:G10" si="0">E5*F5</f>
        <v>10.140000000000009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15.570000000000011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90" zoomScaleNormal="90" workbookViewId="0">
      <selection activeCell="E13" sqref="E13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5.542968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51" customHeight="1" x14ac:dyDescent="0.35">
      <c r="A3" s="102">
        <v>97644</v>
      </c>
      <c r="B3" s="103"/>
      <c r="C3" s="97" t="s">
        <v>87</v>
      </c>
      <c r="D3" s="98"/>
      <c r="E3" s="99"/>
      <c r="F3" s="100" t="s">
        <v>21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8.5" customHeight="1" x14ac:dyDescent="0.35">
      <c r="A5" s="14">
        <v>1</v>
      </c>
      <c r="B5" s="17" t="s">
        <v>83</v>
      </c>
      <c r="C5" s="29" t="s">
        <v>35</v>
      </c>
      <c r="D5" s="138" t="s">
        <v>9</v>
      </c>
      <c r="E5" s="139">
        <v>0.75605381165919283</v>
      </c>
      <c r="F5" s="148">
        <v>11.15</v>
      </c>
      <c r="G5" s="26">
        <f t="shared" ref="G5:G7" si="0">E5*F5</f>
        <v>8.43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5"/>
      <c r="D7" s="9"/>
      <c r="E7" s="10"/>
      <c r="F7" s="26"/>
      <c r="G7" s="26">
        <f t="shared" si="0"/>
        <v>0</v>
      </c>
    </row>
    <row r="8" spans="1:7" ht="21" x14ac:dyDescent="0.35">
      <c r="A8" s="88" t="s">
        <v>12</v>
      </c>
      <c r="B8" s="89"/>
      <c r="C8" s="89"/>
      <c r="D8" s="89"/>
      <c r="E8" s="89"/>
      <c r="F8" s="90"/>
      <c r="G8" s="147">
        <f>SUM(G5:G7)</f>
        <v>8.43</v>
      </c>
    </row>
    <row r="11" spans="1:7" ht="21" x14ac:dyDescent="0.35">
      <c r="A11" s="1" t="s">
        <v>81</v>
      </c>
    </row>
    <row r="14" spans="1:7" x14ac:dyDescent="0.35">
      <c r="C14" s="13"/>
      <c r="D14" s="13"/>
      <c r="E14" s="13"/>
      <c r="F14" s="13"/>
    </row>
    <row r="15" spans="1:7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93655</v>
      </c>
      <c r="B3" s="103"/>
      <c r="C3" s="97" t="s">
        <v>279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282</v>
      </c>
      <c r="D5" s="57" t="s">
        <v>33</v>
      </c>
      <c r="E5" s="38">
        <v>1</v>
      </c>
      <c r="F5" s="26">
        <v>11.33</v>
      </c>
      <c r="G5" s="76">
        <f t="shared" ref="G5:G10" si="0">E5*F5</f>
        <v>11.33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16.760000000000002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93656</v>
      </c>
      <c r="B3" s="103"/>
      <c r="C3" s="97" t="s">
        <v>280</v>
      </c>
      <c r="D3" s="98"/>
      <c r="E3" s="99"/>
      <c r="F3" s="100" t="s">
        <v>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281</v>
      </c>
      <c r="D5" s="57" t="s">
        <v>33</v>
      </c>
      <c r="E5" s="38">
        <v>1</v>
      </c>
      <c r="F5" s="26">
        <v>11.33</v>
      </c>
      <c r="G5" s="76">
        <f t="shared" ref="G5:G10" si="0">E5*F5</f>
        <v>11.33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16.760000000000002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G11" sqref="G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93661</v>
      </c>
      <c r="B3" s="103"/>
      <c r="C3" s="97" t="s">
        <v>288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289</v>
      </c>
      <c r="D5" s="57" t="s">
        <v>33</v>
      </c>
      <c r="E5" s="38">
        <v>1</v>
      </c>
      <c r="F5" s="26">
        <v>71.669999999999987</v>
      </c>
      <c r="G5" s="76">
        <f t="shared" ref="G5:G10" si="0">E5*F5</f>
        <v>71.669999999999987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77.099999999999994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G11" sqref="G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93662</v>
      </c>
      <c r="B3" s="103"/>
      <c r="C3" s="97" t="s">
        <v>290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289</v>
      </c>
      <c r="D5" s="57" t="s">
        <v>33</v>
      </c>
      <c r="E5" s="38">
        <v>1</v>
      </c>
      <c r="F5" s="26">
        <v>74.029999999999987</v>
      </c>
      <c r="G5" s="76">
        <f t="shared" ref="G5:G10" si="0">E5*F5</f>
        <v>74.029999999999987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79.459999999999994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93663</v>
      </c>
      <c r="B3" s="103"/>
      <c r="C3" s="97" t="s">
        <v>291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292</v>
      </c>
      <c r="D5" s="57" t="s">
        <v>33</v>
      </c>
      <c r="E5" s="38">
        <v>1</v>
      </c>
      <c r="F5" s="26">
        <v>74.029999999999987</v>
      </c>
      <c r="G5" s="76">
        <f t="shared" ref="G5:G10" si="0">E5*F5</f>
        <v>74.029999999999987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79.459999999999994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Normal="100" workbookViewId="0">
      <selection activeCell="C5" sqref="C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 t="s">
        <v>59</v>
      </c>
      <c r="B3" s="103"/>
      <c r="C3" s="97" t="s">
        <v>293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295</v>
      </c>
      <c r="D5" s="57" t="s">
        <v>33</v>
      </c>
      <c r="E5" s="38">
        <v>1</v>
      </c>
      <c r="F5" s="26">
        <v>188.78000000000003</v>
      </c>
      <c r="G5" s="76">
        <f t="shared" ref="G5:G10" si="0">E5*F5</f>
        <v>188.78000000000003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 t="shared" si="0"/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 t="shared" si="0"/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194.21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B5" sqref="B5:B7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 t="s">
        <v>59</v>
      </c>
      <c r="B3" s="103"/>
      <c r="C3" s="97" t="s">
        <v>294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296</v>
      </c>
      <c r="D5" s="57" t="s">
        <v>33</v>
      </c>
      <c r="E5" s="38">
        <v>1</v>
      </c>
      <c r="F5" s="26">
        <v>457.07000000000005</v>
      </c>
      <c r="G5" s="76">
        <f t="shared" ref="G5:G10" si="0">E5*F5</f>
        <v>457.07000000000005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0.4</v>
      </c>
      <c r="F6" s="26">
        <v>16</v>
      </c>
      <c r="G6" s="76">
        <f t="shared" si="0"/>
        <v>6.4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0.4</v>
      </c>
      <c r="F7" s="26">
        <v>11.15</v>
      </c>
      <c r="G7" s="76">
        <f t="shared" si="0"/>
        <v>4.46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467.93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H9" sqref="H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4.5" customHeight="1" x14ac:dyDescent="0.35">
      <c r="A3" s="102" t="s">
        <v>59</v>
      </c>
      <c r="B3" s="103"/>
      <c r="C3" s="97" t="s">
        <v>297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298</v>
      </c>
      <c r="D5" s="57" t="s">
        <v>33</v>
      </c>
      <c r="E5" s="38">
        <v>1</v>
      </c>
      <c r="F5" s="26">
        <v>136.71249999999998</v>
      </c>
      <c r="G5" s="76">
        <f t="shared" ref="G5:G10" si="0">E5*F5</f>
        <v>136.71249999999998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0.25</v>
      </c>
      <c r="F6" s="26">
        <v>16</v>
      </c>
      <c r="G6" s="76">
        <f t="shared" si="0"/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0.25</v>
      </c>
      <c r="F7" s="26">
        <v>11.15</v>
      </c>
      <c r="G7" s="76">
        <f t="shared" si="0"/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143.49999999999997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I5" sqref="I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2" customHeight="1" x14ac:dyDescent="0.35">
      <c r="A3" s="102">
        <v>96985</v>
      </c>
      <c r="B3" s="103"/>
      <c r="C3" s="97" t="s">
        <v>299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83</v>
      </c>
      <c r="C5" s="80" t="s">
        <v>300</v>
      </c>
      <c r="D5" s="57" t="s">
        <v>33</v>
      </c>
      <c r="E5" s="38">
        <v>1</v>
      </c>
      <c r="F5" s="26">
        <v>65.977500000000006</v>
      </c>
      <c r="G5" s="76">
        <f t="shared" ref="G5:G10" si="0">E5*F5</f>
        <v>65.977500000000006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0.35</v>
      </c>
      <c r="F6" s="26">
        <v>16</v>
      </c>
      <c r="G6" s="76">
        <f t="shared" si="0"/>
        <v>5.6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0.35</v>
      </c>
      <c r="F7" s="26">
        <v>11.15</v>
      </c>
      <c r="G7" s="76">
        <f t="shared" si="0"/>
        <v>3.9024999999999999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75.48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 t="s">
        <v>59</v>
      </c>
      <c r="B3" s="103"/>
      <c r="C3" s="97" t="s">
        <v>301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71</v>
      </c>
      <c r="D5" s="57" t="s">
        <v>33</v>
      </c>
      <c r="E5" s="38">
        <v>1</v>
      </c>
      <c r="F5" s="26">
        <v>16.655000000000001</v>
      </c>
      <c r="G5" s="76">
        <f t="shared" ref="G5:G10" si="0">E5*F5</f>
        <v>16.655000000000001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0.1</v>
      </c>
      <c r="F6" s="26">
        <v>16</v>
      </c>
      <c r="G6" s="76">
        <f t="shared" si="0"/>
        <v>1.6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</v>
      </c>
      <c r="F7" s="26">
        <v>11.15</v>
      </c>
      <c r="G7" s="76">
        <f t="shared" si="0"/>
        <v>1.115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19.37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90" zoomScaleNormal="90" workbookViewId="0">
      <selection activeCell="I8" sqref="I8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4.5" customHeight="1" x14ac:dyDescent="0.35">
      <c r="A3" s="102">
        <v>97666</v>
      </c>
      <c r="B3" s="103"/>
      <c r="C3" s="97" t="s">
        <v>89</v>
      </c>
      <c r="D3" s="98"/>
      <c r="E3" s="99"/>
      <c r="F3" s="100" t="s">
        <v>90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0" customHeight="1" x14ac:dyDescent="0.35">
      <c r="A5" s="14">
        <v>1</v>
      </c>
      <c r="B5" s="17" t="s">
        <v>83</v>
      </c>
      <c r="C5" s="19" t="s">
        <v>35</v>
      </c>
      <c r="D5" s="27" t="s">
        <v>9</v>
      </c>
      <c r="E5" s="52">
        <v>0.73542600896860977</v>
      </c>
      <c r="F5" s="50">
        <v>11.15</v>
      </c>
      <c r="G5" s="26">
        <f t="shared" ref="G5:G7" si="0">E5*F5</f>
        <v>8.1999999999999993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5"/>
      <c r="D7" s="9"/>
      <c r="E7" s="10"/>
      <c r="F7" s="26"/>
      <c r="G7" s="26">
        <f t="shared" si="0"/>
        <v>0</v>
      </c>
    </row>
    <row r="8" spans="1:7" ht="21" x14ac:dyDescent="0.35">
      <c r="A8" s="88" t="s">
        <v>12</v>
      </c>
      <c r="B8" s="89"/>
      <c r="C8" s="89"/>
      <c r="D8" s="89"/>
      <c r="E8" s="89"/>
      <c r="F8" s="90"/>
      <c r="G8" s="2">
        <f>SUM(G5:G7)</f>
        <v>8.1999999999999993</v>
      </c>
    </row>
    <row r="11" spans="1:7" ht="21" x14ac:dyDescent="0.35">
      <c r="A11" s="1" t="s">
        <v>81</v>
      </c>
    </row>
    <row r="14" spans="1:7" x14ac:dyDescent="0.35">
      <c r="C14" s="13"/>
      <c r="D14" s="13"/>
      <c r="E14" s="13"/>
      <c r="F14" s="13"/>
    </row>
    <row r="15" spans="1:7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I9" sqref="I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 t="s">
        <v>59</v>
      </c>
      <c r="B3" s="103"/>
      <c r="C3" s="97" t="s">
        <v>302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303</v>
      </c>
      <c r="D5" s="57" t="s">
        <v>33</v>
      </c>
      <c r="E5" s="38">
        <v>1</v>
      </c>
      <c r="F5" s="26">
        <v>4.2650000000000006</v>
      </c>
      <c r="G5" s="76">
        <f t="shared" ref="G5:G10" si="0">E5*F5</f>
        <v>4.2650000000000006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0.1</v>
      </c>
      <c r="F6" s="26">
        <v>16</v>
      </c>
      <c r="G6" s="76">
        <f t="shared" si="0"/>
        <v>1.6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</v>
      </c>
      <c r="F7" s="26">
        <v>11.15</v>
      </c>
      <c r="G7" s="76">
        <f t="shared" si="0"/>
        <v>1.115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6.98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I9" sqref="I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 t="s">
        <v>59</v>
      </c>
      <c r="B3" s="103"/>
      <c r="C3" s="97" t="s">
        <v>304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303</v>
      </c>
      <c r="D5" s="57" t="s">
        <v>33</v>
      </c>
      <c r="E5" s="38">
        <v>1</v>
      </c>
      <c r="F5" s="26">
        <v>1.7574999999999992</v>
      </c>
      <c r="G5" s="76">
        <f t="shared" ref="G5:G10" si="0">E5*F5</f>
        <v>1.7574999999999992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0.15</v>
      </c>
      <c r="F6" s="26">
        <v>16</v>
      </c>
      <c r="G6" s="76">
        <f t="shared" si="0"/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0.15</v>
      </c>
      <c r="F7" s="26">
        <v>11.15</v>
      </c>
      <c r="G7" s="76">
        <f t="shared" si="0"/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5.8299999999999992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 t="s">
        <v>59</v>
      </c>
      <c r="B3" s="103"/>
      <c r="C3" s="97" t="s">
        <v>305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303</v>
      </c>
      <c r="D5" s="57" t="s">
        <v>33</v>
      </c>
      <c r="E5" s="38">
        <v>1</v>
      </c>
      <c r="F5" s="26">
        <v>2.3425000000000002</v>
      </c>
      <c r="G5" s="76">
        <f>E5*F5</f>
        <v>2.3425000000000002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0.05</v>
      </c>
      <c r="F6" s="26">
        <v>16</v>
      </c>
      <c r="G6" s="76">
        <f>E6*F6</f>
        <v>0.8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0.05</v>
      </c>
      <c r="F7" s="26">
        <v>11.15</v>
      </c>
      <c r="G7" s="76">
        <f>E7*F7</f>
        <v>0.5575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3.7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opLeftCell="A2" zoomScale="110" zoomScaleNormal="110" workbookViewId="0">
      <selection activeCell="I8" sqref="I8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>
        <v>97883</v>
      </c>
      <c r="B3" s="103"/>
      <c r="C3" s="97" t="s">
        <v>306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54.5" customHeight="1" x14ac:dyDescent="0.45">
      <c r="A5" s="16">
        <v>1</v>
      </c>
      <c r="B5" s="81" t="s">
        <v>52</v>
      </c>
      <c r="C5" s="80" t="s">
        <v>307</v>
      </c>
      <c r="D5" s="57" t="s">
        <v>33</v>
      </c>
      <c r="E5" s="38">
        <v>1</v>
      </c>
      <c r="F5" s="26">
        <v>436.58</v>
      </c>
      <c r="G5" s="76">
        <f>E5*F5</f>
        <v>436.58</v>
      </c>
      <c r="I5" s="73"/>
    </row>
    <row r="6" spans="1:10" ht="21" x14ac:dyDescent="0.35">
      <c r="A6" s="16"/>
      <c r="B6" s="16"/>
      <c r="C6" s="61"/>
      <c r="D6" s="9"/>
      <c r="E6" s="57"/>
      <c r="F6" s="26"/>
      <c r="G6" s="32">
        <f>E6*F6</f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10" ht="21" x14ac:dyDescent="0.35">
      <c r="A8" s="88" t="s">
        <v>12</v>
      </c>
      <c r="B8" s="89"/>
      <c r="C8" s="89"/>
      <c r="D8" s="89"/>
      <c r="E8" s="89"/>
      <c r="F8" s="90"/>
      <c r="G8" s="48">
        <f>SUM(G5:G7)</f>
        <v>436.58</v>
      </c>
    </row>
    <row r="11" spans="1:10" ht="21" x14ac:dyDescent="0.35">
      <c r="A11" s="1" t="s">
        <v>81</v>
      </c>
    </row>
    <row r="14" spans="1:10" x14ac:dyDescent="0.35">
      <c r="C14" s="13"/>
      <c r="D14" s="13"/>
      <c r="E14" s="13"/>
      <c r="F14" s="13"/>
    </row>
    <row r="15" spans="1:10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7" sqref="I7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>
        <v>101881</v>
      </c>
      <c r="B3" s="103"/>
      <c r="C3" s="97" t="s">
        <v>308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309</v>
      </c>
      <c r="D5" s="57" t="s">
        <v>33</v>
      </c>
      <c r="E5" s="38">
        <v>1</v>
      </c>
      <c r="F5" s="26">
        <v>1496.61</v>
      </c>
      <c r="G5" s="76">
        <f>E5*F5</f>
        <v>1496.61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5</v>
      </c>
      <c r="F6" s="26">
        <v>16</v>
      </c>
      <c r="G6" s="76">
        <f>E6*F6</f>
        <v>80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5</v>
      </c>
      <c r="F7" s="26">
        <v>11.15</v>
      </c>
      <c r="G7" s="76">
        <f>E7*F7</f>
        <v>55.75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1632.36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8" sqref="I8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02.5" customHeight="1" x14ac:dyDescent="0.35">
      <c r="A3" s="102">
        <v>101880</v>
      </c>
      <c r="B3" s="103"/>
      <c r="C3" s="97" t="s">
        <v>310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309</v>
      </c>
      <c r="D5" s="57" t="s">
        <v>33</v>
      </c>
      <c r="E5" s="38">
        <v>1</v>
      </c>
      <c r="F5" s="26">
        <v>1031.395</v>
      </c>
      <c r="G5" s="76">
        <f>E5*F5</f>
        <v>1031.395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3.5</v>
      </c>
      <c r="F6" s="26">
        <v>16</v>
      </c>
      <c r="G6" s="76">
        <f>E6*F6</f>
        <v>56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3.5</v>
      </c>
      <c r="F7" s="26">
        <v>11.15</v>
      </c>
      <c r="G7" s="76">
        <f>E7*F7</f>
        <v>39.024999999999999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1126.42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02.5" customHeight="1" x14ac:dyDescent="0.35">
      <c r="A3" s="102">
        <v>101879</v>
      </c>
      <c r="B3" s="103"/>
      <c r="C3" s="97" t="s">
        <v>311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309</v>
      </c>
      <c r="D5" s="57" t="s">
        <v>33</v>
      </c>
      <c r="E5" s="38">
        <v>1</v>
      </c>
      <c r="F5" s="26">
        <v>871.10000000000014</v>
      </c>
      <c r="G5" s="76">
        <f>E5*F5</f>
        <v>871.10000000000014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4</v>
      </c>
      <c r="F6" s="26">
        <v>16</v>
      </c>
      <c r="G6" s="76">
        <f>E6*F6</f>
        <v>64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4</v>
      </c>
      <c r="F7" s="26">
        <v>11.15</v>
      </c>
      <c r="G7" s="76">
        <f>E7*F7</f>
        <v>44.6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45">
      <c r="A10" s="88" t="s">
        <v>12</v>
      </c>
      <c r="B10" s="89"/>
      <c r="C10" s="89"/>
      <c r="D10" s="89"/>
      <c r="E10" s="89"/>
      <c r="F10" s="90"/>
      <c r="G10" s="48">
        <f>SUM(G5:G9)</f>
        <v>979.70000000000016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91941</v>
      </c>
      <c r="B3" s="103"/>
      <c r="C3" s="97" t="s">
        <v>312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313</v>
      </c>
      <c r="D5" s="57" t="s">
        <v>33</v>
      </c>
      <c r="E5" s="38">
        <v>1</v>
      </c>
      <c r="F5" s="26">
        <v>6.2275000000000205</v>
      </c>
      <c r="G5" s="76">
        <f>E5*F5</f>
        <v>6.2275000000000205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10.30000000000002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C5" sqref="C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91940</v>
      </c>
      <c r="B3" s="103"/>
      <c r="C3" s="97" t="s">
        <v>314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313</v>
      </c>
      <c r="D5" s="57" t="s">
        <v>33</v>
      </c>
      <c r="E5" s="38">
        <v>1</v>
      </c>
      <c r="F5" s="26">
        <v>6.2275000000000205</v>
      </c>
      <c r="G5" s="76">
        <f>E5*F5</f>
        <v>6.2275000000000205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0.32</v>
      </c>
      <c r="F6" s="26">
        <v>16</v>
      </c>
      <c r="G6" s="76">
        <f>E6*F6</f>
        <v>5.12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0.33900000000000002</v>
      </c>
      <c r="F7" s="26">
        <v>11.15</v>
      </c>
      <c r="G7" s="76">
        <f>E7*F7</f>
        <v>3.7798500000000006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15.127350000000021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91939</v>
      </c>
      <c r="B3" s="103"/>
      <c r="C3" s="97" t="s">
        <v>315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313</v>
      </c>
      <c r="D5" s="57" t="s">
        <v>33</v>
      </c>
      <c r="E5" s="57">
        <v>1</v>
      </c>
      <c r="F5" s="26">
        <v>6.2275000000000205</v>
      </c>
      <c r="G5" s="76">
        <f>E5*F5</f>
        <v>6.2275000000000205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0.94453124999999849</v>
      </c>
      <c r="F6" s="26">
        <v>16</v>
      </c>
      <c r="G6" s="76">
        <f>E6*F6</f>
        <v>15.112499999999976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0.6</v>
      </c>
      <c r="F7" s="26">
        <v>11.15</v>
      </c>
      <c r="G7" s="76">
        <f>E7*F7</f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28.029999999999998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I9" sqref="I9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4.5" customHeight="1" x14ac:dyDescent="0.35">
      <c r="A3" s="102">
        <v>97622</v>
      </c>
      <c r="B3" s="103"/>
      <c r="C3" s="97" t="s">
        <v>91</v>
      </c>
      <c r="D3" s="98"/>
      <c r="E3" s="99"/>
      <c r="F3" s="100" t="s">
        <v>49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9.5" customHeight="1" x14ac:dyDescent="0.35">
      <c r="A5" s="14">
        <v>1</v>
      </c>
      <c r="B5" s="17" t="s">
        <v>83</v>
      </c>
      <c r="C5" s="29" t="s">
        <v>35</v>
      </c>
      <c r="D5" s="138" t="s">
        <v>9</v>
      </c>
      <c r="E5" s="139">
        <v>4.6780269058295953</v>
      </c>
      <c r="F5" s="148">
        <v>11.15</v>
      </c>
      <c r="G5" s="26">
        <f t="shared" ref="G5:G8" si="0">E5*F5</f>
        <v>52.159999999999989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5"/>
      <c r="D7" s="9"/>
      <c r="E7" s="10"/>
      <c r="F7" s="26"/>
      <c r="G7" s="26">
        <f t="shared" si="0"/>
        <v>0</v>
      </c>
    </row>
    <row r="8" spans="1:7" ht="21" x14ac:dyDescent="0.35">
      <c r="A8" s="16"/>
      <c r="B8" s="15"/>
      <c r="C8" s="15"/>
      <c r="D8" s="9"/>
      <c r="E8" s="10"/>
      <c r="F8" s="26"/>
      <c r="G8" s="26">
        <f t="shared" si="0"/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2">
        <f>SUM(G5:G8)</f>
        <v>52.159999999999989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6.5" customHeight="1" x14ac:dyDescent="0.35">
      <c r="A3" s="102">
        <v>91936</v>
      </c>
      <c r="B3" s="103"/>
      <c r="C3" s="97" t="s">
        <v>318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319</v>
      </c>
      <c r="D5" s="57" t="s">
        <v>33</v>
      </c>
      <c r="E5" s="57">
        <v>1</v>
      </c>
      <c r="F5" s="26">
        <v>8.5400000000000009</v>
      </c>
      <c r="G5" s="76">
        <f>E5*F5</f>
        <v>8.5400000000000009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45">
      <c r="A10" s="88" t="s">
        <v>12</v>
      </c>
      <c r="B10" s="89"/>
      <c r="C10" s="89"/>
      <c r="D10" s="89"/>
      <c r="E10" s="89"/>
      <c r="F10" s="90"/>
      <c r="G10" s="48">
        <f>SUM(G5:G9)</f>
        <v>13.970000000000002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.5" customHeight="1" x14ac:dyDescent="0.35">
      <c r="A3" s="102">
        <v>101632</v>
      </c>
      <c r="B3" s="103"/>
      <c r="C3" s="97" t="s">
        <v>320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321</v>
      </c>
      <c r="D5" s="57" t="s">
        <v>33</v>
      </c>
      <c r="E5" s="57">
        <v>1</v>
      </c>
      <c r="F5" s="26">
        <v>60.6325</v>
      </c>
      <c r="G5" s="76">
        <f>E5*F5</f>
        <v>60.6325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67.419999999999987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opLeftCell="A3" zoomScale="110" zoomScaleNormal="110" workbookViewId="0">
      <selection activeCell="I4" sqref="I4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.5" customHeight="1" x14ac:dyDescent="0.35">
      <c r="A3" s="102">
        <v>97660</v>
      </c>
      <c r="B3" s="103"/>
      <c r="C3" s="97" t="s">
        <v>322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81" t="s">
        <v>52</v>
      </c>
      <c r="C5" s="61" t="s">
        <v>56</v>
      </c>
      <c r="D5" s="9" t="s">
        <v>9</v>
      </c>
      <c r="E5" s="57">
        <v>5.3811659192825101E-2</v>
      </c>
      <c r="F5" s="26">
        <v>11.15</v>
      </c>
      <c r="G5" s="76">
        <f>E5*F5</f>
        <v>0.59999999999999987</v>
      </c>
      <c r="I5" s="73"/>
    </row>
    <row r="6" spans="1:10" ht="21" x14ac:dyDescent="0.35">
      <c r="A6" s="16"/>
      <c r="B6" s="16"/>
      <c r="C6" s="61"/>
      <c r="D6" s="9"/>
      <c r="E6" s="57"/>
      <c r="F6" s="26"/>
      <c r="G6" s="32">
        <f>E6*F6</f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10" ht="21" x14ac:dyDescent="0.35">
      <c r="A8" s="88" t="s">
        <v>12</v>
      </c>
      <c r="B8" s="89"/>
      <c r="C8" s="89"/>
      <c r="D8" s="89"/>
      <c r="E8" s="89"/>
      <c r="F8" s="90"/>
      <c r="G8" s="48">
        <f>SUM(G5:G7)</f>
        <v>0.59999999999999987</v>
      </c>
      <c r="I8" s="23">
        <v>0.6</v>
      </c>
    </row>
    <row r="11" spans="1:10" ht="21" x14ac:dyDescent="0.35">
      <c r="A11" s="1" t="s">
        <v>81</v>
      </c>
    </row>
    <row r="14" spans="1:10" x14ac:dyDescent="0.35">
      <c r="C14" s="13"/>
      <c r="D14" s="13"/>
      <c r="E14" s="13"/>
      <c r="F14" s="13"/>
    </row>
    <row r="15" spans="1:10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91944</v>
      </c>
      <c r="B3" s="103"/>
      <c r="C3" s="97" t="s">
        <v>316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317</v>
      </c>
      <c r="D5" s="57" t="s">
        <v>33</v>
      </c>
      <c r="E5" s="57">
        <v>1</v>
      </c>
      <c r="F5" s="26">
        <v>8.5400000000000009</v>
      </c>
      <c r="G5" s="76">
        <f>E5*F5</f>
        <v>8.5400000000000009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45">
      <c r="A10" s="88" t="s">
        <v>12</v>
      </c>
      <c r="B10" s="89"/>
      <c r="C10" s="89"/>
      <c r="D10" s="89"/>
      <c r="E10" s="89"/>
      <c r="F10" s="90"/>
      <c r="G10" s="48">
        <f>SUM(G5:G9)</f>
        <v>13.970000000000002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="110" zoomScaleNormal="110" workbookViewId="0">
      <selection activeCell="G8" sqref="G8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7.5" customHeight="1" x14ac:dyDescent="0.35">
      <c r="A3" s="102">
        <v>97661</v>
      </c>
      <c r="B3" s="103"/>
      <c r="C3" s="97" t="s">
        <v>323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81" t="s">
        <v>52</v>
      </c>
      <c r="C5" s="61" t="s">
        <v>56</v>
      </c>
      <c r="D5" s="9" t="s">
        <v>9</v>
      </c>
      <c r="E5" s="57">
        <v>5.4708520179372187E-2</v>
      </c>
      <c r="F5" s="26">
        <v>11.15</v>
      </c>
      <c r="G5" s="76">
        <f>E5*F5</f>
        <v>0.60999999999999988</v>
      </c>
      <c r="I5" s="73"/>
    </row>
    <row r="6" spans="1:10" ht="21" x14ac:dyDescent="0.35">
      <c r="A6" s="16"/>
      <c r="B6" s="16"/>
      <c r="C6" s="61"/>
      <c r="D6" s="9"/>
      <c r="E6" s="57"/>
      <c r="F6" s="26"/>
      <c r="G6" s="32">
        <f>E6*F6</f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10" ht="21" x14ac:dyDescent="0.45">
      <c r="A8" s="88" t="s">
        <v>12</v>
      </c>
      <c r="B8" s="89"/>
      <c r="C8" s="89"/>
      <c r="D8" s="89"/>
      <c r="E8" s="89"/>
      <c r="F8" s="90"/>
      <c r="G8" s="48">
        <f>SUM(G5:G7)</f>
        <v>0.60999999999999988</v>
      </c>
      <c r="I8" s="73"/>
    </row>
    <row r="11" spans="1:10" ht="21" x14ac:dyDescent="0.35">
      <c r="A11" s="1" t="s">
        <v>81</v>
      </c>
    </row>
    <row r="14" spans="1:10" x14ac:dyDescent="0.35">
      <c r="C14" s="13"/>
      <c r="D14" s="13"/>
      <c r="E14" s="13"/>
      <c r="F14" s="13"/>
    </row>
    <row r="15" spans="1:10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="110" zoomScaleNormal="110" workbookViewId="0">
      <selection activeCell="C10" sqref="C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7.5" customHeight="1" x14ac:dyDescent="0.35">
      <c r="A3" s="102">
        <v>97665</v>
      </c>
      <c r="B3" s="103"/>
      <c r="C3" s="97" t="s">
        <v>324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81" t="s">
        <v>52</v>
      </c>
      <c r="C5" s="61" t="s">
        <v>56</v>
      </c>
      <c r="D5" s="9" t="s">
        <v>9</v>
      </c>
      <c r="E5" s="57">
        <v>0.10493273542600895</v>
      </c>
      <c r="F5" s="26">
        <v>11.15</v>
      </c>
      <c r="G5" s="76">
        <f>E5*F5</f>
        <v>1.17</v>
      </c>
      <c r="I5" s="73"/>
    </row>
    <row r="6" spans="1:10" ht="21" x14ac:dyDescent="0.35">
      <c r="A6" s="16"/>
      <c r="B6" s="16"/>
      <c r="C6" s="61"/>
      <c r="D6" s="9"/>
      <c r="E6" s="57"/>
      <c r="F6" s="26"/>
      <c r="G6" s="32">
        <f>E6*F6</f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10" ht="21" x14ac:dyDescent="0.35">
      <c r="A8" s="88" t="s">
        <v>12</v>
      </c>
      <c r="B8" s="89"/>
      <c r="C8" s="89"/>
      <c r="D8" s="89"/>
      <c r="E8" s="89"/>
      <c r="F8" s="90"/>
      <c r="G8" s="48">
        <f>SUM(G5:G7)</f>
        <v>1.17</v>
      </c>
    </row>
    <row r="11" spans="1:10" ht="21" x14ac:dyDescent="0.35">
      <c r="A11" s="1" t="s">
        <v>81</v>
      </c>
    </row>
    <row r="14" spans="1:10" x14ac:dyDescent="0.35">
      <c r="C14" s="13"/>
      <c r="D14" s="13"/>
      <c r="E14" s="13"/>
      <c r="F14" s="13"/>
    </row>
    <row r="15" spans="1:10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8" customHeight="1" x14ac:dyDescent="0.35">
      <c r="A3" s="102">
        <v>91835</v>
      </c>
      <c r="B3" s="103"/>
      <c r="C3" s="97" t="s">
        <v>325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35.5" customHeight="1" x14ac:dyDescent="0.45">
      <c r="A5" s="16">
        <v>1</v>
      </c>
      <c r="B5" s="126" t="s">
        <v>52</v>
      </c>
      <c r="C5" s="80" t="s">
        <v>326</v>
      </c>
      <c r="D5" s="57" t="s">
        <v>33</v>
      </c>
      <c r="E5" s="57">
        <v>1</v>
      </c>
      <c r="F5" s="26">
        <v>4.8750000000000053</v>
      </c>
      <c r="G5" s="76">
        <f>E5*F5</f>
        <v>4.8750000000000053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0.3</v>
      </c>
      <c r="F7" s="26">
        <v>11.15</v>
      </c>
      <c r="G7" s="76">
        <f>E7*F7</f>
        <v>3.3450000000000002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11.420000000000007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2" zoomScale="110" zoomScaleNormal="110" workbookViewId="0">
      <selection activeCell="G9" sqref="G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8" customHeight="1" x14ac:dyDescent="0.35">
      <c r="A3" s="102">
        <v>93141</v>
      </c>
      <c r="B3" s="103"/>
      <c r="C3" s="97" t="s">
        <v>327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.5" customHeight="1" x14ac:dyDescent="0.45">
      <c r="A5" s="16">
        <v>1</v>
      </c>
      <c r="B5" s="126" t="s">
        <v>52</v>
      </c>
      <c r="C5" s="80" t="s">
        <v>328</v>
      </c>
      <c r="D5" s="57" t="s">
        <v>60</v>
      </c>
      <c r="E5" s="57">
        <v>1</v>
      </c>
      <c r="F5" s="26">
        <v>159.96</v>
      </c>
      <c r="G5" s="76">
        <f>E5*F5</f>
        <v>159.96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2</v>
      </c>
      <c r="F6" s="26">
        <v>16</v>
      </c>
      <c r="G6" s="76">
        <f>E6*F6</f>
        <v>32</v>
      </c>
      <c r="I6" s="73"/>
    </row>
    <row r="7" spans="1:10" ht="21" x14ac:dyDescent="0.35">
      <c r="A7" s="16"/>
      <c r="B7" s="16"/>
      <c r="C7" s="61"/>
      <c r="D7" s="9"/>
      <c r="E7" s="57"/>
      <c r="F7" s="26"/>
      <c r="G7" s="32">
        <f>E7*F7</f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10" ht="21" x14ac:dyDescent="0.35">
      <c r="A9" s="88" t="s">
        <v>12</v>
      </c>
      <c r="B9" s="89"/>
      <c r="C9" s="89"/>
      <c r="D9" s="89"/>
      <c r="E9" s="89"/>
      <c r="F9" s="90"/>
      <c r="G9" s="48">
        <f>SUM(G5:G8)</f>
        <v>191.96</v>
      </c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6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 t="s">
        <v>59</v>
      </c>
      <c r="B3" s="103"/>
      <c r="C3" s="97" t="s">
        <v>256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329</v>
      </c>
      <c r="D5" s="57" t="s">
        <v>33</v>
      </c>
      <c r="E5" s="57">
        <v>1</v>
      </c>
      <c r="F5" s="26">
        <v>61.60750000000003</v>
      </c>
      <c r="G5" s="76">
        <f>E5*F5</f>
        <v>61.60750000000003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57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67.28000000000003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 t="s">
        <v>59</v>
      </c>
      <c r="B3" s="103"/>
      <c r="C3" s="97" t="s">
        <v>331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2" t="s">
        <v>332</v>
      </c>
      <c r="D5" s="57" t="s">
        <v>33</v>
      </c>
      <c r="E5" s="57">
        <v>1</v>
      </c>
      <c r="F5" s="26">
        <v>79.835000000000008</v>
      </c>
      <c r="G5" s="76">
        <f>E5*F5</f>
        <v>79.835000000000008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57">
        <v>0.5</v>
      </c>
      <c r="F6" s="26">
        <v>16</v>
      </c>
      <c r="G6" s="76">
        <f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0.5</v>
      </c>
      <c r="F7" s="26">
        <v>11.15</v>
      </c>
      <c r="G7" s="76">
        <f>E7*F7</f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93.410000000000011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="90" zoomScaleNormal="90" workbookViewId="0">
      <selection activeCell="C5" sqref="C5:F5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269531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49.5" customHeight="1" x14ac:dyDescent="0.35">
      <c r="A3" s="102">
        <v>97663</v>
      </c>
      <c r="B3" s="103"/>
      <c r="C3" s="97" t="s">
        <v>92</v>
      </c>
      <c r="D3" s="98"/>
      <c r="E3" s="99"/>
      <c r="F3" s="100" t="s">
        <v>90</v>
      </c>
      <c r="G3" s="101"/>
    </row>
    <row r="4" spans="1:9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9" ht="43" customHeight="1" x14ac:dyDescent="0.35">
      <c r="A5" s="14">
        <v>1</v>
      </c>
      <c r="B5" s="17" t="s">
        <v>83</v>
      </c>
      <c r="C5" s="29" t="s">
        <v>35</v>
      </c>
      <c r="D5" s="138" t="s">
        <v>9</v>
      </c>
      <c r="E5" s="139">
        <v>1.0089686098654709</v>
      </c>
      <c r="F5" s="140">
        <v>11.15</v>
      </c>
      <c r="G5" s="26">
        <f t="shared" ref="G5:G7" si="0">E5*F5</f>
        <v>11.25</v>
      </c>
    </row>
    <row r="6" spans="1:9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9" ht="21" x14ac:dyDescent="0.35">
      <c r="A7" s="16"/>
      <c r="B7" s="15"/>
      <c r="C7" s="15"/>
      <c r="D7" s="9"/>
      <c r="E7" s="10"/>
      <c r="F7" s="26"/>
      <c r="G7" s="26">
        <f t="shared" si="0"/>
        <v>0</v>
      </c>
    </row>
    <row r="8" spans="1:9" ht="21" x14ac:dyDescent="0.35">
      <c r="A8" s="88" t="s">
        <v>12</v>
      </c>
      <c r="B8" s="89"/>
      <c r="C8" s="89"/>
      <c r="D8" s="89"/>
      <c r="E8" s="89"/>
      <c r="F8" s="90"/>
      <c r="G8" s="2">
        <f>SUM(G5:G7)</f>
        <v>11.25</v>
      </c>
      <c r="I8">
        <v>11.25</v>
      </c>
    </row>
    <row r="11" spans="1:9" ht="21" x14ac:dyDescent="0.35">
      <c r="A11" s="1" t="s">
        <v>81</v>
      </c>
    </row>
    <row r="14" spans="1:9" x14ac:dyDescent="0.35">
      <c r="C14" s="13"/>
      <c r="D14" s="13"/>
      <c r="E14" s="13"/>
      <c r="F14" s="13"/>
    </row>
    <row r="15" spans="1:9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91944</v>
      </c>
      <c r="B3" s="103"/>
      <c r="C3" s="97" t="s">
        <v>316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2" t="s">
        <v>332</v>
      </c>
      <c r="D5" s="57" t="s">
        <v>33</v>
      </c>
      <c r="E5" s="57">
        <v>1</v>
      </c>
      <c r="F5" s="26">
        <v>8.5399999999999991</v>
      </c>
      <c r="G5" s="76">
        <f>E5*F5</f>
        <v>8.5399999999999991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0.21</v>
      </c>
      <c r="F6" s="26">
        <v>16</v>
      </c>
      <c r="G6" s="76">
        <f>E6*F6</f>
        <v>3.36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0.21299999999999999</v>
      </c>
      <c r="F7" s="26">
        <v>11.15</v>
      </c>
      <c r="G7" s="76">
        <f>E7*F7</f>
        <v>2.3749500000000001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14.274949999999999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F5" sqref="F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91941</v>
      </c>
      <c r="B3" s="103"/>
      <c r="C3" s="97" t="s">
        <v>312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2" t="s">
        <v>333</v>
      </c>
      <c r="D5" s="57" t="s">
        <v>33</v>
      </c>
      <c r="E5" s="57">
        <v>1</v>
      </c>
      <c r="F5" s="26">
        <v>5.67</v>
      </c>
      <c r="G5" s="76">
        <f>E5*F5</f>
        <v>5.67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10.3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91940</v>
      </c>
      <c r="B3" s="103"/>
      <c r="C3" s="97" t="s">
        <v>314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2" t="s">
        <v>333</v>
      </c>
      <c r="D5" s="57" t="s">
        <v>33</v>
      </c>
      <c r="E5" s="57">
        <v>1</v>
      </c>
      <c r="F5" s="26">
        <v>5.67</v>
      </c>
      <c r="G5" s="76">
        <f>E5*F5</f>
        <v>5.67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0.3821874999999999</v>
      </c>
      <c r="F6" s="26">
        <v>16</v>
      </c>
      <c r="G6" s="76">
        <f>E6*F6</f>
        <v>6.1149999999999984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0.3</v>
      </c>
      <c r="F7" s="26">
        <v>11.15</v>
      </c>
      <c r="G7" s="76">
        <f>E7*F7</f>
        <v>3.3450000000000002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15.129999999999999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91939</v>
      </c>
      <c r="B3" s="103"/>
      <c r="C3" s="97" t="s">
        <v>315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2" t="s">
        <v>333</v>
      </c>
      <c r="D5" s="57" t="s">
        <v>33</v>
      </c>
      <c r="E5" s="57">
        <v>1</v>
      </c>
      <c r="F5" s="26">
        <v>5.67</v>
      </c>
      <c r="G5" s="76">
        <f>E5*F5</f>
        <v>5.67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0.70062499999999928</v>
      </c>
      <c r="F6" s="26">
        <v>16</v>
      </c>
      <c r="G6" s="76">
        <f>E6*F6</f>
        <v>11.209999999999988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</v>
      </c>
      <c r="F7" s="26">
        <v>11.15</v>
      </c>
      <c r="G7" s="76">
        <f>E7*F7</f>
        <v>11.15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28.029999999999987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7" customHeight="1" x14ac:dyDescent="0.35">
      <c r="A3" s="102">
        <v>95781</v>
      </c>
      <c r="B3" s="103"/>
      <c r="C3" s="97" t="s">
        <v>334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2" t="s">
        <v>335</v>
      </c>
      <c r="D5" s="57" t="s">
        <v>33</v>
      </c>
      <c r="E5" s="57">
        <v>1</v>
      </c>
      <c r="F5" s="26">
        <v>29.370000000000005</v>
      </c>
      <c r="G5" s="76">
        <f>E5*F5</f>
        <v>29.370000000000005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34.800000000000004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2.5" customHeight="1" x14ac:dyDescent="0.35">
      <c r="A3" s="102">
        <v>90444</v>
      </c>
      <c r="B3" s="103"/>
      <c r="C3" s="97" t="s">
        <v>246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336</v>
      </c>
      <c r="D5" s="57" t="s">
        <v>33</v>
      </c>
      <c r="E5" s="57">
        <v>0.05</v>
      </c>
      <c r="F5" s="26">
        <v>101.25</v>
      </c>
      <c r="G5" s="76">
        <f>E5*F5</f>
        <v>5.0625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0.5</v>
      </c>
      <c r="F6" s="26">
        <v>16</v>
      </c>
      <c r="G6" s="76">
        <f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0.95403587443946058</v>
      </c>
      <c r="F7" s="26">
        <v>11.15</v>
      </c>
      <c r="G7" s="76">
        <f>E7*F7</f>
        <v>10.637499999999985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23.699999999999985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C7" sqref="C7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2.5" customHeight="1" x14ac:dyDescent="0.35">
      <c r="A3" s="102">
        <v>90447</v>
      </c>
      <c r="B3" s="103"/>
      <c r="C3" s="97" t="s">
        <v>248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336</v>
      </c>
      <c r="D5" s="57" t="s">
        <v>33</v>
      </c>
      <c r="E5" s="57">
        <v>1.1733333333333339E-2</v>
      </c>
      <c r="F5" s="26">
        <v>75</v>
      </c>
      <c r="G5" s="76">
        <f>E5*F5</f>
        <v>0.88000000000000045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6.3100000000000005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5" customHeight="1" x14ac:dyDescent="0.35">
      <c r="A3" s="102">
        <v>91854</v>
      </c>
      <c r="B3" s="103"/>
      <c r="C3" s="97" t="s">
        <v>253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337</v>
      </c>
      <c r="D5" s="57" t="s">
        <v>19</v>
      </c>
      <c r="E5" s="57">
        <v>1.05</v>
      </c>
      <c r="F5" s="26">
        <v>3.9047619047619015</v>
      </c>
      <c r="G5" s="76">
        <f>E5*F5</f>
        <v>4.099999999999997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9.5299999999999976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5" customHeight="1" x14ac:dyDescent="0.35">
      <c r="A3" s="102">
        <v>91835</v>
      </c>
      <c r="B3" s="103"/>
      <c r="C3" s="97" t="s">
        <v>325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337</v>
      </c>
      <c r="D5" s="57" t="s">
        <v>42</v>
      </c>
      <c r="E5" s="57">
        <v>1.05</v>
      </c>
      <c r="F5" s="26">
        <v>3.9047619047619015</v>
      </c>
      <c r="G5" s="76">
        <f>E5*F5</f>
        <v>4.099999999999997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0.3695067264573994</v>
      </c>
      <c r="F7" s="26">
        <v>11.15</v>
      </c>
      <c r="G7" s="76">
        <f>E7*F7</f>
        <v>4.1200000000000037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11.420000000000002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5" customHeight="1" x14ac:dyDescent="0.35">
      <c r="A3" s="102">
        <v>91857</v>
      </c>
      <c r="B3" s="103"/>
      <c r="C3" s="97" t="s">
        <v>338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339</v>
      </c>
      <c r="D5" s="57" t="s">
        <v>42</v>
      </c>
      <c r="E5" s="57">
        <v>1.05</v>
      </c>
      <c r="F5" s="26">
        <v>8.0095238095238077</v>
      </c>
      <c r="G5" s="76">
        <f>E5*F5</f>
        <v>8.4099999999999984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0.3695067264573994</v>
      </c>
      <c r="F7" s="26">
        <v>11.15</v>
      </c>
      <c r="G7" s="76">
        <f>E7*F7</f>
        <v>4.1200000000000037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15.730000000000004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C5" sqref="C5:F5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9.5" customHeight="1" x14ac:dyDescent="0.35">
      <c r="A3" s="102">
        <v>97663</v>
      </c>
      <c r="B3" s="103"/>
      <c r="C3" s="97" t="s">
        <v>93</v>
      </c>
      <c r="D3" s="98"/>
      <c r="E3" s="99"/>
      <c r="F3" s="100" t="s">
        <v>90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43" customHeight="1" x14ac:dyDescent="0.35">
      <c r="A5" s="14">
        <v>1</v>
      </c>
      <c r="B5" s="17" t="s">
        <v>83</v>
      </c>
      <c r="C5" s="29" t="s">
        <v>35</v>
      </c>
      <c r="D5" s="138" t="s">
        <v>9</v>
      </c>
      <c r="E5" s="139">
        <v>1.0089686098654709</v>
      </c>
      <c r="F5" s="140">
        <v>11.15</v>
      </c>
      <c r="G5" s="26">
        <f t="shared" ref="G5:G10" si="0">E5*F5</f>
        <v>11.25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9"/>
      <c r="D7" s="20"/>
      <c r="E7" s="21"/>
      <c r="F7" s="25"/>
      <c r="G7" s="26">
        <f t="shared" si="0"/>
        <v>0</v>
      </c>
    </row>
    <row r="8" spans="1:7" ht="21" x14ac:dyDescent="0.35">
      <c r="A8" s="16"/>
      <c r="B8" s="15"/>
      <c r="C8" s="15"/>
      <c r="D8" s="9"/>
      <c r="E8" s="10"/>
      <c r="F8" s="26"/>
      <c r="G8" s="26">
        <f t="shared" si="0"/>
        <v>0</v>
      </c>
    </row>
    <row r="9" spans="1:7" ht="21" x14ac:dyDescent="0.35">
      <c r="A9" s="16"/>
      <c r="B9" s="15"/>
      <c r="C9" s="15"/>
      <c r="D9" s="9"/>
      <c r="E9" s="10"/>
      <c r="F9" s="26"/>
      <c r="G9" s="26">
        <f t="shared" si="0"/>
        <v>0</v>
      </c>
    </row>
    <row r="10" spans="1:7" ht="21" x14ac:dyDescent="0.35">
      <c r="A10" s="16"/>
      <c r="B10" s="15"/>
      <c r="C10" s="15"/>
      <c r="D10" s="9"/>
      <c r="E10" s="10"/>
      <c r="F10" s="26"/>
      <c r="G10" s="26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2">
        <f>SUM(G5:G10)</f>
        <v>11.25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9"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E6" sqref="E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5" customHeight="1" x14ac:dyDescent="0.35">
      <c r="A3" s="102">
        <v>95750</v>
      </c>
      <c r="B3" s="103"/>
      <c r="C3" s="97" t="s">
        <v>251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340</v>
      </c>
      <c r="D5" s="57" t="s">
        <v>42</v>
      </c>
      <c r="E5" s="57">
        <v>1.05</v>
      </c>
      <c r="F5" s="26">
        <v>29.504761904761899</v>
      </c>
      <c r="G5" s="76">
        <f>E5*F5</f>
        <v>30.979999999999997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36.409999999999997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7" customHeight="1" x14ac:dyDescent="0.35">
      <c r="A3" s="102">
        <v>98307</v>
      </c>
      <c r="B3" s="103"/>
      <c r="C3" s="97" t="s">
        <v>341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342</v>
      </c>
      <c r="D5" s="57" t="s">
        <v>33</v>
      </c>
      <c r="E5" s="57">
        <v>1</v>
      </c>
      <c r="F5" s="26">
        <v>45.18</v>
      </c>
      <c r="G5" s="76">
        <f>E5*F5</f>
        <v>45.18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50.61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7" customHeight="1" x14ac:dyDescent="0.35">
      <c r="A3" s="102">
        <v>98308</v>
      </c>
      <c r="B3" s="103"/>
      <c r="C3" s="97" t="s">
        <v>343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344</v>
      </c>
      <c r="D5" s="57" t="s">
        <v>33</v>
      </c>
      <c r="E5" s="57">
        <v>1</v>
      </c>
      <c r="F5" s="26">
        <v>27.479999999999997</v>
      </c>
      <c r="G5" s="76">
        <f>E5*F5</f>
        <v>27.479999999999997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32.909999999999997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E5" sqref="E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7" customHeight="1" x14ac:dyDescent="0.35">
      <c r="A3" s="102">
        <v>98295</v>
      </c>
      <c r="B3" s="103"/>
      <c r="C3" s="97" t="s">
        <v>345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346</v>
      </c>
      <c r="D5" s="57" t="s">
        <v>42</v>
      </c>
      <c r="E5" s="57">
        <v>1.05</v>
      </c>
      <c r="F5" s="26">
        <v>1.0392857142857135</v>
      </c>
      <c r="G5" s="76">
        <f>E5*F5</f>
        <v>1.0912499999999992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0.05</v>
      </c>
      <c r="F6" s="26">
        <v>16</v>
      </c>
      <c r="G6" s="76">
        <f>E6*F6</f>
        <v>0.8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2.5000000000000001E-2</v>
      </c>
      <c r="F7" s="26">
        <v>11.15</v>
      </c>
      <c r="G7" s="76">
        <f>E7*F7</f>
        <v>0.27875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2.169999999999999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7" customHeight="1" x14ac:dyDescent="0.35">
      <c r="A3" s="102">
        <v>98297</v>
      </c>
      <c r="B3" s="103"/>
      <c r="C3" s="97" t="s">
        <v>347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348</v>
      </c>
      <c r="D5" s="57" t="s">
        <v>42</v>
      </c>
      <c r="E5" s="57">
        <v>1.05</v>
      </c>
      <c r="F5" s="26">
        <v>2.125</v>
      </c>
      <c r="G5" s="76">
        <f>E5*F5</f>
        <v>2.2312500000000002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0.05</v>
      </c>
      <c r="F6" s="26">
        <v>16</v>
      </c>
      <c r="G6" s="76">
        <f>E6*F6</f>
        <v>0.8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2.5000000000000001E-2</v>
      </c>
      <c r="F7" s="26">
        <v>11.15</v>
      </c>
      <c r="G7" s="76">
        <f>E7*F7</f>
        <v>0.27875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5">
      <c r="A10" s="88" t="s">
        <v>12</v>
      </c>
      <c r="B10" s="89"/>
      <c r="C10" s="89"/>
      <c r="D10" s="89"/>
      <c r="E10" s="89"/>
      <c r="F10" s="90"/>
      <c r="G10" s="48">
        <f>SUM(G5:G9)</f>
        <v>3.31</v>
      </c>
      <c r="I10" s="8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F5" sqref="F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5.5" customHeight="1" x14ac:dyDescent="0.35">
      <c r="A3" s="102">
        <v>98301</v>
      </c>
      <c r="B3" s="103"/>
      <c r="C3" s="97" t="s">
        <v>349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350</v>
      </c>
      <c r="D5" s="57" t="s">
        <v>33</v>
      </c>
      <c r="E5" s="57">
        <v>1</v>
      </c>
      <c r="F5" s="26">
        <v>499.2200000000002</v>
      </c>
      <c r="G5" s="76">
        <f>E5*F5</f>
        <v>499.2200000000002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5</v>
      </c>
      <c r="F6" s="26">
        <v>16</v>
      </c>
      <c r="G6" s="76">
        <f>E6*F6</f>
        <v>80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3</v>
      </c>
      <c r="F7" s="26">
        <v>11.15</v>
      </c>
      <c r="G7" s="76">
        <f>E7*F7</f>
        <v>33.450000000000003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45">
      <c r="A10" s="88" t="s">
        <v>12</v>
      </c>
      <c r="B10" s="89"/>
      <c r="C10" s="89"/>
      <c r="D10" s="89"/>
      <c r="E10" s="89"/>
      <c r="F10" s="90"/>
      <c r="G10" s="48">
        <f>SUM(G5:G9)</f>
        <v>612.6700000000003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8" customHeight="1" x14ac:dyDescent="0.35">
      <c r="A3" s="102" t="s">
        <v>351</v>
      </c>
      <c r="B3" s="103"/>
      <c r="C3" s="97" t="s">
        <v>353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354</v>
      </c>
      <c r="D5" s="57" t="s">
        <v>33</v>
      </c>
      <c r="E5" s="57">
        <v>1</v>
      </c>
      <c r="F5" s="26">
        <v>884.55000000000007</v>
      </c>
      <c r="G5" s="76">
        <f>E5*F5</f>
        <v>884.55000000000007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3</v>
      </c>
      <c r="F6" s="26">
        <v>16</v>
      </c>
      <c r="G6" s="76">
        <f>E6*F6</f>
        <v>48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2</v>
      </c>
      <c r="F7" s="26">
        <v>11.15</v>
      </c>
      <c r="G7" s="76">
        <f>E7*F7</f>
        <v>22.3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954.85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F5" sqref="F5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8" customHeight="1" x14ac:dyDescent="0.35">
      <c r="A3" s="102" t="s">
        <v>351</v>
      </c>
      <c r="B3" s="103"/>
      <c r="C3" s="97" t="s">
        <v>355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356</v>
      </c>
      <c r="D5" s="57" t="s">
        <v>33</v>
      </c>
      <c r="E5" s="57">
        <v>1</v>
      </c>
      <c r="F5" s="26">
        <v>92.365000000000038</v>
      </c>
      <c r="G5" s="76">
        <f>E5*F5</f>
        <v>92.365000000000038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</v>
      </c>
      <c r="F7" s="26">
        <v>11.15</v>
      </c>
      <c r="G7" s="76">
        <f>E7*F7</f>
        <v>1.115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45">
      <c r="A10" s="88" t="s">
        <v>12</v>
      </c>
      <c r="B10" s="89"/>
      <c r="C10" s="89"/>
      <c r="D10" s="89"/>
      <c r="E10" s="89"/>
      <c r="F10" s="90"/>
      <c r="G10" s="48">
        <f>SUM(G5:G9)</f>
        <v>96.680000000000035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8" customHeight="1" x14ac:dyDescent="0.35">
      <c r="A3" s="102" t="s">
        <v>351</v>
      </c>
      <c r="B3" s="103"/>
      <c r="C3" s="97" t="s">
        <v>357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358</v>
      </c>
      <c r="D5" s="57" t="s">
        <v>33</v>
      </c>
      <c r="E5" s="57">
        <v>1</v>
      </c>
      <c r="F5" s="26">
        <v>215.32000000000002</v>
      </c>
      <c r="G5" s="76">
        <f>E5*F5</f>
        <v>215.32000000000002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1</v>
      </c>
      <c r="F6" s="26">
        <v>16</v>
      </c>
      <c r="G6" s="76">
        <f>E6*F6</f>
        <v>16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</v>
      </c>
      <c r="F7" s="26">
        <v>11.15</v>
      </c>
      <c r="G7" s="76">
        <f>E7*F7</f>
        <v>11.15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242.47000000000003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8.5" customHeight="1" x14ac:dyDescent="0.35">
      <c r="A3" s="102" t="s">
        <v>351</v>
      </c>
      <c r="B3" s="103"/>
      <c r="C3" s="97" t="s">
        <v>359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360</v>
      </c>
      <c r="D5" s="57" t="s">
        <v>33</v>
      </c>
      <c r="E5" s="57">
        <v>1</v>
      </c>
      <c r="F5" s="26">
        <v>2.8749999999999929</v>
      </c>
      <c r="G5" s="76">
        <f>E5*F5</f>
        <v>2.8749999999999929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0.5</v>
      </c>
      <c r="F6" s="26">
        <v>16</v>
      </c>
      <c r="G6" s="76">
        <f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0.5</v>
      </c>
      <c r="F7" s="26">
        <v>11.15</v>
      </c>
      <c r="G7" s="76">
        <f>E7*F7</f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16.449999999999992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G11" sqref="G11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9.5" customHeight="1" x14ac:dyDescent="0.35">
      <c r="A3" s="102">
        <v>97663</v>
      </c>
      <c r="B3" s="103"/>
      <c r="C3" s="97" t="s">
        <v>94</v>
      </c>
      <c r="D3" s="98"/>
      <c r="E3" s="99"/>
      <c r="F3" s="100" t="s">
        <v>90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43" customHeight="1" x14ac:dyDescent="0.35">
      <c r="A5" s="14">
        <v>1</v>
      </c>
      <c r="B5" s="17" t="s">
        <v>83</v>
      </c>
      <c r="C5" s="29" t="s">
        <v>35</v>
      </c>
      <c r="D5" s="138" t="s">
        <v>9</v>
      </c>
      <c r="E5" s="139">
        <v>1.0089686098654709</v>
      </c>
      <c r="F5" s="140">
        <v>11.15</v>
      </c>
      <c r="G5" s="26">
        <f t="shared" ref="G5:G10" si="0">E5*F5</f>
        <v>11.25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9"/>
      <c r="D7" s="20"/>
      <c r="E7" s="21"/>
      <c r="F7" s="25"/>
      <c r="G7" s="26">
        <f t="shared" si="0"/>
        <v>0</v>
      </c>
    </row>
    <row r="8" spans="1:7" ht="21" x14ac:dyDescent="0.35">
      <c r="A8" s="16"/>
      <c r="B8" s="15"/>
      <c r="C8" s="15"/>
      <c r="D8" s="9"/>
      <c r="E8" s="10"/>
      <c r="F8" s="26"/>
      <c r="G8" s="26">
        <f t="shared" si="0"/>
        <v>0</v>
      </c>
    </row>
    <row r="9" spans="1:7" ht="21" x14ac:dyDescent="0.35">
      <c r="A9" s="16"/>
      <c r="B9" s="15"/>
      <c r="C9" s="15"/>
      <c r="D9" s="9"/>
      <c r="E9" s="10"/>
      <c r="F9" s="26"/>
      <c r="G9" s="26">
        <f t="shared" si="0"/>
        <v>0</v>
      </c>
    </row>
    <row r="10" spans="1:7" ht="21" x14ac:dyDescent="0.35">
      <c r="A10" s="16"/>
      <c r="B10" s="15"/>
      <c r="C10" s="15"/>
      <c r="D10" s="9"/>
      <c r="E10" s="10"/>
      <c r="F10" s="26"/>
      <c r="G10" s="26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2">
        <f>SUM(G5:G10)</f>
        <v>11.25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9"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8.5" customHeight="1" x14ac:dyDescent="0.35">
      <c r="A3" s="102" t="s">
        <v>351</v>
      </c>
      <c r="B3" s="103"/>
      <c r="C3" s="97" t="s">
        <v>361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360</v>
      </c>
      <c r="D5" s="57" t="s">
        <v>33</v>
      </c>
      <c r="E5" s="57">
        <v>1</v>
      </c>
      <c r="F5" s="26">
        <v>8.4050000000000029</v>
      </c>
      <c r="G5" s="76">
        <f>E5*F5</f>
        <v>8.4050000000000029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0.5</v>
      </c>
      <c r="F6" s="26">
        <v>16</v>
      </c>
      <c r="G6" s="76">
        <f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0.5</v>
      </c>
      <c r="F7" s="26">
        <v>11.15</v>
      </c>
      <c r="G7" s="76">
        <f>E7*F7</f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21.98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8.5" customHeight="1" x14ac:dyDescent="0.35">
      <c r="A3" s="102" t="s">
        <v>351</v>
      </c>
      <c r="B3" s="103"/>
      <c r="C3" s="97" t="s">
        <v>362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363</v>
      </c>
      <c r="D5" s="57" t="s">
        <v>33</v>
      </c>
      <c r="E5" s="57">
        <v>1</v>
      </c>
      <c r="F5" s="26">
        <v>4.4524999999999997</v>
      </c>
      <c r="G5" s="76">
        <f>E5*F5</f>
        <v>4.4524999999999997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0.05</v>
      </c>
      <c r="F6" s="26">
        <v>16</v>
      </c>
      <c r="G6" s="76">
        <f>E6*F6</f>
        <v>0.8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0.05</v>
      </c>
      <c r="F7" s="26">
        <v>11.15</v>
      </c>
      <c r="G7" s="76">
        <f>E7*F7</f>
        <v>0.5575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5.81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opLeftCell="A2" zoomScale="110" zoomScaleNormal="110" workbookViewId="0">
      <selection activeCell="I8" sqref="I8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2.5" customHeight="1" x14ac:dyDescent="0.35">
      <c r="A3" s="102">
        <v>97883</v>
      </c>
      <c r="B3" s="103"/>
      <c r="C3" s="97" t="s">
        <v>306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84" t="s">
        <v>52</v>
      </c>
      <c r="C5" s="82" t="s">
        <v>364</v>
      </c>
      <c r="D5" s="57" t="s">
        <v>33</v>
      </c>
      <c r="E5" s="57">
        <v>1</v>
      </c>
      <c r="F5" s="26">
        <v>436.58</v>
      </c>
      <c r="G5" s="76">
        <f>E5*F5</f>
        <v>436.58</v>
      </c>
      <c r="I5" s="73"/>
    </row>
    <row r="6" spans="1:10" ht="21" x14ac:dyDescent="0.35">
      <c r="A6" s="16"/>
      <c r="B6" s="16"/>
      <c r="C6" s="61"/>
      <c r="D6" s="9"/>
      <c r="E6" s="57"/>
      <c r="F6" s="26"/>
      <c r="G6" s="32">
        <f>E6*F6</f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10" ht="21" x14ac:dyDescent="0.35">
      <c r="A8" s="88" t="s">
        <v>12</v>
      </c>
      <c r="B8" s="89"/>
      <c r="C8" s="89"/>
      <c r="D8" s="89"/>
      <c r="E8" s="89"/>
      <c r="F8" s="90"/>
      <c r="G8" s="48">
        <f>SUM(G5:G7)</f>
        <v>436.58</v>
      </c>
      <c r="I8" s="47"/>
    </row>
    <row r="11" spans="1:10" ht="21" x14ac:dyDescent="0.35">
      <c r="A11" s="1" t="s">
        <v>81</v>
      </c>
    </row>
    <row r="14" spans="1:10" x14ac:dyDescent="0.35">
      <c r="C14" s="13"/>
      <c r="D14" s="13"/>
      <c r="E14" s="13"/>
      <c r="F14" s="13"/>
    </row>
    <row r="15" spans="1:10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8" customHeight="1" x14ac:dyDescent="0.35">
      <c r="A3" s="102" t="s">
        <v>351</v>
      </c>
      <c r="B3" s="103"/>
      <c r="C3" s="97" t="s">
        <v>365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366</v>
      </c>
      <c r="D5" s="57" t="s">
        <v>33</v>
      </c>
      <c r="E5" s="57">
        <v>1</v>
      </c>
      <c r="F5" s="26">
        <v>4.9049999999999994</v>
      </c>
      <c r="G5" s="76">
        <f>E5*F5</f>
        <v>4.9049999999999994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0.1</v>
      </c>
      <c r="F6" s="26">
        <v>16</v>
      </c>
      <c r="G6" s="76">
        <f>E6*F6</f>
        <v>1.6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</v>
      </c>
      <c r="F7" s="26">
        <v>11.15</v>
      </c>
      <c r="G7" s="76">
        <f>E7*F7</f>
        <v>1.115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7.6199999999999992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9" customHeight="1" x14ac:dyDescent="0.35">
      <c r="A3" s="102" t="s">
        <v>351</v>
      </c>
      <c r="B3" s="103"/>
      <c r="C3" s="97" t="s">
        <v>367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352</v>
      </c>
      <c r="C5" s="82" t="s">
        <v>368</v>
      </c>
      <c r="D5" s="57" t="s">
        <v>42</v>
      </c>
      <c r="E5" s="57">
        <v>1</v>
      </c>
      <c r="F5" s="26">
        <v>141.91</v>
      </c>
      <c r="G5" s="76">
        <f>E5*F5</f>
        <v>141.91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0.8</v>
      </c>
      <c r="F6" s="26">
        <v>16</v>
      </c>
      <c r="G6" s="76">
        <f>E6*F6</f>
        <v>12.8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0.8</v>
      </c>
      <c r="F7" s="26">
        <v>11.15</v>
      </c>
      <c r="G7" s="76">
        <f>E7*F7</f>
        <v>8.92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163.63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7" sqref="I7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10.5" customHeight="1" x14ac:dyDescent="0.35">
      <c r="A3" s="102">
        <v>96563</v>
      </c>
      <c r="B3" s="103"/>
      <c r="C3" s="97" t="s">
        <v>369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370</v>
      </c>
      <c r="D5" s="57" t="s">
        <v>33</v>
      </c>
      <c r="E5" s="57">
        <v>1</v>
      </c>
      <c r="F5" s="26">
        <v>25.957500000000003</v>
      </c>
      <c r="G5" s="76">
        <f>E5*F5</f>
        <v>25.957500000000003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30.03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6.5" customHeight="1" x14ac:dyDescent="0.35">
      <c r="A3" s="102" t="s">
        <v>32</v>
      </c>
      <c r="B3" s="103"/>
      <c r="C3" s="97" t="s">
        <v>371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59</v>
      </c>
      <c r="C5" s="82" t="s">
        <v>372</v>
      </c>
      <c r="D5" s="57" t="s">
        <v>42</v>
      </c>
      <c r="E5" s="57">
        <v>1</v>
      </c>
      <c r="F5" s="26">
        <v>18.532499999999999</v>
      </c>
      <c r="G5" s="76">
        <f>E5*F5</f>
        <v>18.532499999999999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25.32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C3" sqref="C3:E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90447</v>
      </c>
      <c r="B3" s="103"/>
      <c r="C3" s="97" t="s">
        <v>248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247</v>
      </c>
      <c r="D5" s="57" t="s">
        <v>42</v>
      </c>
      <c r="E5" s="38">
        <v>2.2098765432098755E-2</v>
      </c>
      <c r="F5" s="26">
        <v>101.25000000000001</v>
      </c>
      <c r="G5" s="76">
        <f t="shared" ref="G5:G10" si="0">E5*F5</f>
        <v>2.2374999999999994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0.15</v>
      </c>
      <c r="F6" s="26">
        <v>16</v>
      </c>
      <c r="G6" s="76">
        <f t="shared" si="0"/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0.15</v>
      </c>
      <c r="F7" s="26">
        <v>11.15</v>
      </c>
      <c r="G7" s="76">
        <f t="shared" si="0"/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6.31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4" customHeight="1" x14ac:dyDescent="0.35">
      <c r="A3" s="102">
        <v>86878</v>
      </c>
      <c r="B3" s="103"/>
      <c r="C3" s="97" t="s">
        <v>373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374</v>
      </c>
      <c r="D5" s="57" t="s">
        <v>33</v>
      </c>
      <c r="E5" s="57">
        <v>1</v>
      </c>
      <c r="F5" s="26">
        <v>54.570000000000007</v>
      </c>
      <c r="G5" s="76">
        <f>E5*F5</f>
        <v>54.570000000000007</v>
      </c>
      <c r="I5" s="73"/>
    </row>
    <row r="6" spans="1:10" ht="28" customHeight="1" x14ac:dyDescent="0.45">
      <c r="A6" s="16">
        <v>2</v>
      </c>
      <c r="B6" s="127"/>
      <c r="C6" s="80" t="s">
        <v>330</v>
      </c>
      <c r="D6" s="57" t="s">
        <v>9</v>
      </c>
      <c r="E6" s="39">
        <v>0.4</v>
      </c>
      <c r="F6" s="26">
        <v>16</v>
      </c>
      <c r="G6" s="76">
        <f>E6*F6</f>
        <v>6.4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0.4</v>
      </c>
      <c r="F7" s="26">
        <v>11.15</v>
      </c>
      <c r="G7" s="76">
        <f>E7*F7</f>
        <v>4.46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65.430000000000007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F5" sqref="F5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4" customHeight="1" x14ac:dyDescent="0.35">
      <c r="A3" s="102">
        <v>86889</v>
      </c>
      <c r="B3" s="103"/>
      <c r="C3" s="97" t="s">
        <v>375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377</v>
      </c>
      <c r="D5" s="57" t="s">
        <v>33</v>
      </c>
      <c r="E5" s="57">
        <v>1</v>
      </c>
      <c r="F5" s="26">
        <v>892.7700000000001</v>
      </c>
      <c r="G5" s="76">
        <f>E5*F5</f>
        <v>892.7700000000001</v>
      </c>
      <c r="I5" s="73"/>
    </row>
    <row r="6" spans="1:10" ht="28" customHeight="1" x14ac:dyDescent="0.45">
      <c r="A6" s="16">
        <v>2</v>
      </c>
      <c r="B6" s="127"/>
      <c r="C6" s="80" t="s">
        <v>376</v>
      </c>
      <c r="D6" s="57" t="s">
        <v>9</v>
      </c>
      <c r="E6" s="39">
        <v>2</v>
      </c>
      <c r="F6" s="26">
        <v>16</v>
      </c>
      <c r="G6" s="76">
        <f>E6*F6</f>
        <v>32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2</v>
      </c>
      <c r="F7" s="26">
        <v>11.15</v>
      </c>
      <c r="G7" s="76">
        <f>E7*F7</f>
        <v>22.3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947.07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F7" sqref="F7"/>
    </sheetView>
  </sheetViews>
  <sheetFormatPr defaultRowHeight="14.5" x14ac:dyDescent="0.35"/>
  <cols>
    <col min="1" max="1" width="11.08984375" customWidth="1"/>
    <col min="2" max="2" width="17.6328125" customWidth="1"/>
    <col min="3" max="3" width="36.17968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9.5" customHeight="1" x14ac:dyDescent="0.35">
      <c r="A3" s="102" t="s">
        <v>96</v>
      </c>
      <c r="B3" s="103"/>
      <c r="C3" s="97" t="s">
        <v>97</v>
      </c>
      <c r="D3" s="98"/>
      <c r="E3" s="99"/>
      <c r="F3" s="100" t="s">
        <v>98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0" customHeight="1" x14ac:dyDescent="0.35">
      <c r="A5" s="14">
        <v>1</v>
      </c>
      <c r="B5" s="107" t="s">
        <v>95</v>
      </c>
      <c r="C5" s="19" t="s">
        <v>99</v>
      </c>
      <c r="D5" s="27" t="s">
        <v>100</v>
      </c>
      <c r="E5" s="53">
        <v>19.189237668161457</v>
      </c>
      <c r="F5" s="25">
        <v>11.15</v>
      </c>
      <c r="G5" s="26">
        <f t="shared" ref="G5:G10" si="0">E5*F5</f>
        <v>213.96000000000026</v>
      </c>
    </row>
    <row r="6" spans="1:7" ht="30" customHeight="1" x14ac:dyDescent="0.35">
      <c r="A6" s="16">
        <v>2</v>
      </c>
      <c r="B6" s="108"/>
      <c r="C6" s="19" t="s">
        <v>101</v>
      </c>
      <c r="D6" s="27" t="s">
        <v>100</v>
      </c>
      <c r="E6" s="53">
        <v>4</v>
      </c>
      <c r="F6" s="25">
        <v>16</v>
      </c>
      <c r="G6" s="26">
        <f t="shared" si="0"/>
        <v>64</v>
      </c>
    </row>
    <row r="7" spans="1:7" ht="21" x14ac:dyDescent="0.35">
      <c r="A7" s="16"/>
      <c r="B7" s="15"/>
      <c r="C7" s="19"/>
      <c r="D7" s="20"/>
      <c r="E7" s="21"/>
      <c r="F7" s="25"/>
      <c r="G7" s="26">
        <f t="shared" si="0"/>
        <v>0</v>
      </c>
    </row>
    <row r="8" spans="1:7" ht="21" x14ac:dyDescent="0.35">
      <c r="A8" s="16"/>
      <c r="B8" s="15"/>
      <c r="C8" s="15"/>
      <c r="D8" s="9"/>
      <c r="E8" s="10"/>
      <c r="F8" s="26"/>
      <c r="G8" s="26">
        <f t="shared" si="0"/>
        <v>0</v>
      </c>
    </row>
    <row r="9" spans="1:7" ht="21" x14ac:dyDescent="0.35">
      <c r="A9" s="16"/>
      <c r="B9" s="15"/>
      <c r="C9" s="15"/>
      <c r="D9" s="9"/>
      <c r="E9" s="10"/>
      <c r="F9" s="26"/>
      <c r="G9" s="26">
        <f t="shared" si="0"/>
        <v>0</v>
      </c>
    </row>
    <row r="10" spans="1:7" ht="21" x14ac:dyDescent="0.35">
      <c r="A10" s="16"/>
      <c r="B10" s="15"/>
      <c r="C10" s="15"/>
      <c r="D10" s="9"/>
      <c r="E10" s="10"/>
      <c r="F10" s="26"/>
      <c r="G10" s="26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2">
        <f>SUM(G5:G10)</f>
        <v>277.96000000000026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A11:F11"/>
    <mergeCell ref="C18:F18"/>
    <mergeCell ref="B5:B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94" orientation="portrait" blackAndWhite="1" cellComments="asDisplayed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4" customHeight="1" x14ac:dyDescent="0.35">
      <c r="A3" s="102">
        <v>86909</v>
      </c>
      <c r="B3" s="103"/>
      <c r="C3" s="97" t="s">
        <v>378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379</v>
      </c>
      <c r="D5" s="57" t="s">
        <v>33</v>
      </c>
      <c r="E5" s="57">
        <v>1</v>
      </c>
      <c r="F5" s="26">
        <v>127.67500000000004</v>
      </c>
      <c r="G5" s="76">
        <f>E5*F5</f>
        <v>127.67500000000004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0.5</v>
      </c>
      <c r="F6" s="26">
        <v>16</v>
      </c>
      <c r="G6" s="76">
        <f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0.5</v>
      </c>
      <c r="F7" s="26">
        <v>11.15</v>
      </c>
      <c r="G7" s="76">
        <f>E7*F7</f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141.25000000000003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4" customHeight="1" x14ac:dyDescent="0.35">
      <c r="A3" s="102" t="s">
        <v>380</v>
      </c>
      <c r="B3" s="103"/>
      <c r="C3" s="97" t="s">
        <v>381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382</v>
      </c>
      <c r="D5" s="57" t="s">
        <v>33</v>
      </c>
      <c r="E5" s="57">
        <v>1</v>
      </c>
      <c r="F5" s="26">
        <v>359.27499999999998</v>
      </c>
      <c r="G5" s="76">
        <f>E5*F5</f>
        <v>359.27499999999998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1.5</v>
      </c>
      <c r="F6" s="26">
        <v>16</v>
      </c>
      <c r="G6" s="76">
        <f>E6*F6</f>
        <v>24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1.5</v>
      </c>
      <c r="F7" s="26">
        <v>11.15</v>
      </c>
      <c r="G7" s="76">
        <f>E7*F7</f>
        <v>16.725000000000001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400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4.5" customHeight="1" x14ac:dyDescent="0.35">
      <c r="A3" s="102" t="s">
        <v>68</v>
      </c>
      <c r="B3" s="103"/>
      <c r="C3" s="97" t="s">
        <v>383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59</v>
      </c>
      <c r="C5" s="82" t="s">
        <v>382</v>
      </c>
      <c r="D5" s="57" t="s">
        <v>33</v>
      </c>
      <c r="E5" s="57">
        <v>1</v>
      </c>
      <c r="F5" s="26">
        <v>1077.6000000000001</v>
      </c>
      <c r="G5" s="76">
        <f>E5*F5</f>
        <v>1077.6000000000001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2</v>
      </c>
      <c r="F6" s="26">
        <v>16</v>
      </c>
      <c r="G6" s="76">
        <f>E6*F6</f>
        <v>32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2</v>
      </c>
      <c r="F7" s="26">
        <v>11.15</v>
      </c>
      <c r="G7" s="76">
        <f>E7*F7</f>
        <v>22.3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1131.9000000000001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F7" sqref="F7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.5" customHeight="1" x14ac:dyDescent="0.35">
      <c r="A3" s="102">
        <v>86906</v>
      </c>
      <c r="B3" s="103"/>
      <c r="C3" s="97" t="s">
        <v>384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379</v>
      </c>
      <c r="D5" s="57" t="s">
        <v>33</v>
      </c>
      <c r="E5" s="57">
        <v>1</v>
      </c>
      <c r="F5" s="26">
        <v>54.199999999999989</v>
      </c>
      <c r="G5" s="76">
        <f>E5*F5</f>
        <v>54.199999999999989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1</v>
      </c>
      <c r="F6" s="26">
        <v>16</v>
      </c>
      <c r="G6" s="76">
        <f>E6*F6</f>
        <v>16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</v>
      </c>
      <c r="F7" s="26">
        <v>11.15</v>
      </c>
      <c r="G7" s="76">
        <f>E7*F7</f>
        <v>11.15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81.349999999999994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.5" customHeight="1" x14ac:dyDescent="0.35">
      <c r="A3" s="102">
        <v>86915</v>
      </c>
      <c r="B3" s="103"/>
      <c r="C3" s="97" t="s">
        <v>385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386</v>
      </c>
      <c r="D5" s="57" t="s">
        <v>33</v>
      </c>
      <c r="E5" s="57">
        <v>1</v>
      </c>
      <c r="F5" s="26">
        <v>128.9</v>
      </c>
      <c r="G5" s="76">
        <f>E5*F5</f>
        <v>128.9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1</v>
      </c>
      <c r="F6" s="26">
        <v>16</v>
      </c>
      <c r="G6" s="76">
        <f>E6*F6</f>
        <v>16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</v>
      </c>
      <c r="F7" s="26">
        <v>11.15</v>
      </c>
      <c r="G7" s="76">
        <f>E7*F7</f>
        <v>11.15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156.05000000000001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.5" customHeight="1" x14ac:dyDescent="0.35">
      <c r="A3" s="102">
        <v>86900</v>
      </c>
      <c r="B3" s="103"/>
      <c r="C3" s="97" t="s">
        <v>387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388</v>
      </c>
      <c r="D5" s="57" t="s">
        <v>33</v>
      </c>
      <c r="E5" s="57">
        <v>1</v>
      </c>
      <c r="F5" s="26">
        <v>253.51000000000002</v>
      </c>
      <c r="G5" s="76">
        <f>E5*F5</f>
        <v>253.51000000000002</v>
      </c>
      <c r="I5" s="73"/>
    </row>
    <row r="6" spans="1:10" ht="28" customHeight="1" x14ac:dyDescent="0.45">
      <c r="A6" s="16">
        <v>2</v>
      </c>
      <c r="B6" s="127"/>
      <c r="C6" s="80" t="s">
        <v>376</v>
      </c>
      <c r="D6" s="57" t="s">
        <v>9</v>
      </c>
      <c r="E6" s="39">
        <v>1</v>
      </c>
      <c r="F6" s="26">
        <v>16</v>
      </c>
      <c r="G6" s="76">
        <f>E6*F6</f>
        <v>16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</v>
      </c>
      <c r="F7" s="26">
        <v>11.15</v>
      </c>
      <c r="G7" s="76">
        <f>E7*F7</f>
        <v>11.15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280.65999999999997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.5" customHeight="1" x14ac:dyDescent="0.35">
      <c r="A3" s="102">
        <v>86914</v>
      </c>
      <c r="B3" s="103"/>
      <c r="C3" s="97" t="s">
        <v>389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390</v>
      </c>
      <c r="D5" s="57" t="s">
        <v>33</v>
      </c>
      <c r="E5" s="57">
        <v>1</v>
      </c>
      <c r="F5" s="26">
        <v>90.490000000000009</v>
      </c>
      <c r="G5" s="76">
        <f>E5*F5</f>
        <v>90.490000000000009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0.6</v>
      </c>
      <c r="F6" s="26">
        <v>16</v>
      </c>
      <c r="G6" s="76">
        <f>E6*F6</f>
        <v>9.6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0.6</v>
      </c>
      <c r="F7" s="26">
        <v>11.15</v>
      </c>
      <c r="G7" s="76">
        <f>E7*F7</f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106.78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.5" customHeight="1" x14ac:dyDescent="0.35">
      <c r="A3" s="102">
        <v>99635</v>
      </c>
      <c r="B3" s="103"/>
      <c r="C3" s="97" t="s">
        <v>76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391</v>
      </c>
      <c r="D5" s="57" t="s">
        <v>33</v>
      </c>
      <c r="E5" s="57">
        <v>1</v>
      </c>
      <c r="F5" s="26">
        <v>220.49000000000004</v>
      </c>
      <c r="G5" s="76">
        <f>E5*F5</f>
        <v>220.49000000000004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0.6</v>
      </c>
      <c r="F6" s="26">
        <v>16</v>
      </c>
      <c r="G6" s="76">
        <f>E6*F6</f>
        <v>9.6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0.6</v>
      </c>
      <c r="F7" s="26">
        <v>11.15</v>
      </c>
      <c r="G7" s="76">
        <f>E7*F7</f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236.78000000000003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A10" sqref="A10:F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07" customHeight="1" x14ac:dyDescent="0.35">
      <c r="A3" s="102">
        <v>94706</v>
      </c>
      <c r="B3" s="103"/>
      <c r="C3" s="97" t="s">
        <v>392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393</v>
      </c>
      <c r="D5" s="57" t="s">
        <v>33</v>
      </c>
      <c r="E5" s="57">
        <v>1</v>
      </c>
      <c r="F5" s="26">
        <v>35.560000000000009</v>
      </c>
      <c r="G5" s="76">
        <f>E5*F5</f>
        <v>35.560000000000009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0.6</v>
      </c>
      <c r="F6" s="26">
        <v>16</v>
      </c>
      <c r="G6" s="76">
        <f>E6*F6</f>
        <v>9.6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0.6</v>
      </c>
      <c r="F7" s="26">
        <v>11.15</v>
      </c>
      <c r="G7" s="76">
        <f>E7*F7</f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51.850000000000009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C3" sqref="C3:E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07" customHeight="1" x14ac:dyDescent="0.35">
      <c r="A3" s="102">
        <v>94704</v>
      </c>
      <c r="B3" s="103"/>
      <c r="C3" s="97" t="s">
        <v>394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393</v>
      </c>
      <c r="D5" s="57" t="s">
        <v>33</v>
      </c>
      <c r="E5" s="57">
        <v>1</v>
      </c>
      <c r="F5" s="26">
        <v>12.020000000000003</v>
      </c>
      <c r="G5" s="76">
        <f>E5*F5</f>
        <v>12.020000000000003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0.6</v>
      </c>
      <c r="F6" s="26">
        <v>16</v>
      </c>
      <c r="G6" s="76">
        <f>E6*F6</f>
        <v>9.6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0.6</v>
      </c>
      <c r="F7" s="26">
        <v>11.15</v>
      </c>
      <c r="G7" s="76">
        <f>E7*F7</f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28.310000000000006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B5" sqref="B5:B6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1796875" bestFit="1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0" customHeight="1" x14ac:dyDescent="0.35">
      <c r="A3" s="102">
        <v>93358</v>
      </c>
      <c r="B3" s="103"/>
      <c r="C3" s="97" t="s">
        <v>102</v>
      </c>
      <c r="D3" s="98"/>
      <c r="E3" s="99"/>
      <c r="F3" s="100" t="s">
        <v>28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4">
        <v>1</v>
      </c>
      <c r="B5" s="109" t="s">
        <v>29</v>
      </c>
      <c r="C5" s="24" t="s">
        <v>35</v>
      </c>
      <c r="D5" s="12" t="s">
        <v>9</v>
      </c>
      <c r="E5" s="54">
        <v>5.6690582959641249</v>
      </c>
      <c r="F5" s="25">
        <v>11.15</v>
      </c>
      <c r="G5" s="26">
        <f>E5*F5</f>
        <v>63.209999999999994</v>
      </c>
    </row>
    <row r="6" spans="1:7" ht="21" x14ac:dyDescent="0.35">
      <c r="A6" s="16">
        <v>2</v>
      </c>
      <c r="B6" s="110"/>
      <c r="C6" s="19" t="s">
        <v>51</v>
      </c>
      <c r="D6" s="27" t="s">
        <v>9</v>
      </c>
      <c r="E6" s="53">
        <v>1</v>
      </c>
      <c r="F6" s="25">
        <v>16</v>
      </c>
      <c r="G6" s="26">
        <f>E6*F6</f>
        <v>16</v>
      </c>
    </row>
    <row r="7" spans="1:7" ht="21" x14ac:dyDescent="0.35">
      <c r="A7" s="16"/>
      <c r="B7" s="15"/>
      <c r="C7" s="15"/>
      <c r="D7" s="9"/>
      <c r="E7" s="10"/>
      <c r="F7" s="26"/>
      <c r="G7" s="26">
        <f>E7*F7</f>
        <v>0</v>
      </c>
    </row>
    <row r="8" spans="1:7" ht="21" x14ac:dyDescent="0.35">
      <c r="A8" s="16"/>
      <c r="B8" s="15"/>
      <c r="C8" s="15"/>
      <c r="D8" s="9"/>
      <c r="E8" s="10"/>
      <c r="F8" s="26"/>
      <c r="G8" s="26">
        <f>E8*F8</f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2">
        <f>SUM(G5:G8)</f>
        <v>79.209999999999994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10">
    <mergeCell ref="A9:F9"/>
    <mergeCell ref="C16:F16"/>
    <mergeCell ref="A1:G1"/>
    <mergeCell ref="A2:B2"/>
    <mergeCell ref="C2:E2"/>
    <mergeCell ref="F2:G2"/>
    <mergeCell ref="A3:B3"/>
    <mergeCell ref="C3:E3"/>
    <mergeCell ref="F3:G3"/>
    <mergeCell ref="B5:B6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0" customHeight="1" x14ac:dyDescent="0.35">
      <c r="A3" s="102">
        <v>94497</v>
      </c>
      <c r="B3" s="103"/>
      <c r="C3" s="97" t="s">
        <v>395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396</v>
      </c>
      <c r="D5" s="57" t="s">
        <v>33</v>
      </c>
      <c r="E5" s="57">
        <v>1</v>
      </c>
      <c r="F5" s="26">
        <v>91.694999999999993</v>
      </c>
      <c r="G5" s="76">
        <f>E5*F5</f>
        <v>91.694999999999993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0.5</v>
      </c>
      <c r="F6" s="26">
        <v>16</v>
      </c>
      <c r="G6" s="76">
        <f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0.5</v>
      </c>
      <c r="F7" s="26">
        <v>11.15</v>
      </c>
      <c r="G7" s="76">
        <f>E7*F7</f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105.27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89987</v>
      </c>
      <c r="B3" s="103"/>
      <c r="C3" s="97" t="s">
        <v>397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396</v>
      </c>
      <c r="D5" s="57" t="s">
        <v>33</v>
      </c>
      <c r="E5" s="57">
        <v>1</v>
      </c>
      <c r="F5" s="26">
        <v>80.125</v>
      </c>
      <c r="G5" s="76">
        <f>E5*F5</f>
        <v>80.125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0.5</v>
      </c>
      <c r="F6" s="26">
        <v>16</v>
      </c>
      <c r="G6" s="76">
        <f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0.5</v>
      </c>
      <c r="F7" s="26">
        <v>11.15</v>
      </c>
      <c r="G7" s="76">
        <f>E7*F7</f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93.7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89446</v>
      </c>
      <c r="B3" s="103"/>
      <c r="C3" s="97" t="s">
        <v>398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399</v>
      </c>
      <c r="D5" s="57" t="s">
        <v>42</v>
      </c>
      <c r="E5" s="57">
        <v>1</v>
      </c>
      <c r="F5" s="26">
        <v>3.2950000000000008</v>
      </c>
      <c r="G5" s="76">
        <f>E5*F5</f>
        <v>3.2950000000000008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</v>
      </c>
      <c r="F6" s="26">
        <v>16</v>
      </c>
      <c r="G6" s="76">
        <f>E6*F6</f>
        <v>1.6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</v>
      </c>
      <c r="F7" s="26">
        <v>11.15</v>
      </c>
      <c r="G7" s="76">
        <f>E7*F7</f>
        <v>1.115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6.0100000000000016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89447</v>
      </c>
      <c r="B3" s="103"/>
      <c r="C3" s="97" t="s">
        <v>400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401</v>
      </c>
      <c r="D5" s="57" t="s">
        <v>42</v>
      </c>
      <c r="E5" s="57">
        <v>1</v>
      </c>
      <c r="F5" s="26">
        <v>9.2504999999999988</v>
      </c>
      <c r="G5" s="76">
        <f>E5*F5</f>
        <v>9.2504999999999988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0.13</v>
      </c>
      <c r="F6" s="26">
        <v>16</v>
      </c>
      <c r="G6" s="76">
        <f>E6*F6</f>
        <v>2.08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0.13</v>
      </c>
      <c r="F7" s="26">
        <v>11.15</v>
      </c>
      <c r="G7" s="76">
        <f>E7*F7</f>
        <v>1.4495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12.78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89449</v>
      </c>
      <c r="B3" s="103"/>
      <c r="C3" s="97" t="s">
        <v>402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403</v>
      </c>
      <c r="D5" s="57" t="s">
        <v>42</v>
      </c>
      <c r="E5" s="57">
        <v>1</v>
      </c>
      <c r="F5" s="26">
        <v>16.292999999999999</v>
      </c>
      <c r="G5" s="76">
        <f>E5*F5</f>
        <v>16.292999999999999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0.18</v>
      </c>
      <c r="F6" s="26">
        <v>16</v>
      </c>
      <c r="G6" s="76">
        <f>E6*F6</f>
        <v>2.88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0.18</v>
      </c>
      <c r="F7" s="26">
        <v>11.15</v>
      </c>
      <c r="G7" s="76">
        <f>E7*F7</f>
        <v>2.0070000000000001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21.18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89450</v>
      </c>
      <c r="B3" s="103"/>
      <c r="C3" s="97" t="s">
        <v>404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405</v>
      </c>
      <c r="D5" s="57" t="s">
        <v>42</v>
      </c>
      <c r="E5" s="57">
        <v>1</v>
      </c>
      <c r="F5" s="26">
        <v>28.272500000000001</v>
      </c>
      <c r="G5" s="76">
        <f>E5*F5</f>
        <v>28.272500000000001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35.06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C3" sqref="C3:E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6.5" customHeight="1" x14ac:dyDescent="0.35">
      <c r="A3" s="102">
        <v>89546</v>
      </c>
      <c r="B3" s="103"/>
      <c r="C3" s="97" t="s">
        <v>406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407</v>
      </c>
      <c r="D5" s="57" t="s">
        <v>33</v>
      </c>
      <c r="E5" s="57">
        <v>1</v>
      </c>
      <c r="F5" s="26">
        <v>13.657500000000002</v>
      </c>
      <c r="G5" s="76">
        <f>E5*F5</f>
        <v>13.657500000000002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17.73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D8" sqref="D8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89363</v>
      </c>
      <c r="B3" s="103"/>
      <c r="C3" s="97" t="s">
        <v>408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409</v>
      </c>
      <c r="D5" s="57" t="s">
        <v>33</v>
      </c>
      <c r="E5" s="57">
        <v>1</v>
      </c>
      <c r="F5" s="26">
        <v>6.3975000000000009</v>
      </c>
      <c r="G5" s="76">
        <f>E5*F5</f>
        <v>6.3975000000000009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10.47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89367</v>
      </c>
      <c r="B3" s="103"/>
      <c r="C3" s="97" t="s">
        <v>410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411</v>
      </c>
      <c r="D5" s="57" t="s">
        <v>33</v>
      </c>
      <c r="E5" s="57">
        <v>1</v>
      </c>
      <c r="F5" s="26">
        <v>9.1875</v>
      </c>
      <c r="G5" s="76">
        <f>E5*F5</f>
        <v>9.1875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13.26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89501</v>
      </c>
      <c r="B3" s="103"/>
      <c r="C3" s="97" t="s">
        <v>412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413</v>
      </c>
      <c r="D5" s="57" t="s">
        <v>33</v>
      </c>
      <c r="E5" s="57">
        <v>1</v>
      </c>
      <c r="F5" s="26">
        <v>11.722999999999999</v>
      </c>
      <c r="G5" s="76">
        <f>E5*F5</f>
        <v>11.722999999999999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0.18</v>
      </c>
      <c r="F6" s="26">
        <v>16</v>
      </c>
      <c r="G6" s="76">
        <f>E6*F6</f>
        <v>2.88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0.18</v>
      </c>
      <c r="F7" s="26">
        <v>11.15</v>
      </c>
      <c r="G7" s="76">
        <f>E7*F7</f>
        <v>2.0070000000000001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16.61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zoomScale="90" zoomScaleNormal="90" workbookViewId="0">
      <selection activeCell="G9" sqref="G9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50.5" customHeight="1" x14ac:dyDescent="0.35">
      <c r="A3" s="102">
        <v>96995</v>
      </c>
      <c r="B3" s="103"/>
      <c r="C3" s="97" t="s">
        <v>103</v>
      </c>
      <c r="D3" s="98"/>
      <c r="E3" s="99"/>
      <c r="F3" s="100" t="s">
        <v>28</v>
      </c>
      <c r="G3" s="101"/>
    </row>
    <row r="4" spans="1:9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9" ht="21" x14ac:dyDescent="0.35">
      <c r="A5" s="14">
        <v>1</v>
      </c>
      <c r="B5" s="109" t="s">
        <v>29</v>
      </c>
      <c r="C5" s="24" t="s">
        <v>35</v>
      </c>
      <c r="D5" s="12" t="s">
        <v>9</v>
      </c>
      <c r="E5" s="54">
        <v>2.8717488789237668</v>
      </c>
      <c r="F5" s="25">
        <v>11.15</v>
      </c>
      <c r="G5" s="32">
        <f>E5*F5</f>
        <v>32.020000000000003</v>
      </c>
    </row>
    <row r="6" spans="1:9" ht="21" x14ac:dyDescent="0.35">
      <c r="A6" s="16">
        <v>2</v>
      </c>
      <c r="B6" s="110"/>
      <c r="C6" s="29" t="s">
        <v>51</v>
      </c>
      <c r="D6" s="12" t="s">
        <v>9</v>
      </c>
      <c r="E6" s="53">
        <v>1</v>
      </c>
      <c r="F6" s="25">
        <v>16</v>
      </c>
      <c r="G6" s="32">
        <f>E6*F6</f>
        <v>16</v>
      </c>
    </row>
    <row r="7" spans="1:9" ht="21" x14ac:dyDescent="0.35">
      <c r="A7" s="16"/>
      <c r="B7" s="15"/>
      <c r="C7" s="30"/>
      <c r="D7" s="9"/>
      <c r="E7" s="10"/>
      <c r="F7" s="26"/>
      <c r="G7" s="32">
        <f>E7*F7</f>
        <v>0</v>
      </c>
    </row>
    <row r="8" spans="1:9" ht="21" x14ac:dyDescent="0.35">
      <c r="A8" s="16"/>
      <c r="B8" s="15"/>
      <c r="C8" s="30"/>
      <c r="D8" s="9"/>
      <c r="E8" s="10"/>
      <c r="F8" s="26"/>
      <c r="G8" s="32">
        <f>E8*F8</f>
        <v>0</v>
      </c>
    </row>
    <row r="9" spans="1:9" ht="21" x14ac:dyDescent="0.35">
      <c r="A9" s="88" t="s">
        <v>12</v>
      </c>
      <c r="B9" s="89"/>
      <c r="C9" s="89"/>
      <c r="D9" s="89"/>
      <c r="E9" s="89"/>
      <c r="F9" s="90"/>
      <c r="G9" s="31">
        <f>SUM(G5:G8)</f>
        <v>48.02</v>
      </c>
      <c r="I9" s="23"/>
    </row>
    <row r="12" spans="1:9" ht="21" x14ac:dyDescent="0.35">
      <c r="A12" s="1" t="s">
        <v>81</v>
      </c>
    </row>
    <row r="15" spans="1:9" x14ac:dyDescent="0.35">
      <c r="C15" s="13"/>
      <c r="D15" s="13"/>
      <c r="E15" s="13"/>
      <c r="F15" s="13"/>
    </row>
    <row r="16" spans="1:9" ht="30" customHeight="1" x14ac:dyDescent="0.35">
      <c r="C16" s="91" t="s">
        <v>7</v>
      </c>
      <c r="D16" s="91"/>
      <c r="E16" s="91"/>
      <c r="F16" s="91"/>
    </row>
  </sheetData>
  <mergeCells count="10">
    <mergeCell ref="A9:F9"/>
    <mergeCell ref="C16:F16"/>
    <mergeCell ref="A1:G1"/>
    <mergeCell ref="A2:B2"/>
    <mergeCell ref="C2:E2"/>
    <mergeCell ref="F2:G2"/>
    <mergeCell ref="A3:B3"/>
    <mergeCell ref="C3:E3"/>
    <mergeCell ref="F3:G3"/>
    <mergeCell ref="B5:B6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9" customHeight="1" x14ac:dyDescent="0.35">
      <c r="A3" s="102">
        <v>89502</v>
      </c>
      <c r="B3" s="103"/>
      <c r="C3" s="97" t="s">
        <v>414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415</v>
      </c>
      <c r="D5" s="57" t="s">
        <v>33</v>
      </c>
      <c r="E5" s="57">
        <v>1</v>
      </c>
      <c r="F5" s="26">
        <v>14.113</v>
      </c>
      <c r="G5" s="76">
        <f>E5*F5</f>
        <v>14.113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0.18</v>
      </c>
      <c r="F6" s="26">
        <v>16</v>
      </c>
      <c r="G6" s="76">
        <f>E6*F6</f>
        <v>2.88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0.18</v>
      </c>
      <c r="F7" s="26">
        <v>11.15</v>
      </c>
      <c r="G7" s="76">
        <f>E7*F7</f>
        <v>2.0070000000000001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19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3.5" customHeight="1" x14ac:dyDescent="0.35">
      <c r="A3" s="102">
        <v>94672</v>
      </c>
      <c r="B3" s="103"/>
      <c r="C3" s="129" t="s">
        <v>416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417</v>
      </c>
      <c r="D5" s="57" t="s">
        <v>33</v>
      </c>
      <c r="E5" s="57">
        <v>1</v>
      </c>
      <c r="F5" s="26">
        <v>8.2075000000000014</v>
      </c>
      <c r="G5" s="76">
        <f>E5*F5</f>
        <v>8.2075000000000014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12.280000000000001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1" customHeight="1" x14ac:dyDescent="0.35">
      <c r="A3" s="102">
        <v>89445</v>
      </c>
      <c r="B3" s="103"/>
      <c r="C3" s="129" t="s">
        <v>418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419</v>
      </c>
      <c r="D5" s="57" t="s">
        <v>33</v>
      </c>
      <c r="E5" s="57">
        <v>1</v>
      </c>
      <c r="F5" s="26">
        <v>13.715999999999999</v>
      </c>
      <c r="G5" s="76">
        <f>E5*F5</f>
        <v>13.715999999999999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0.16</v>
      </c>
      <c r="F6" s="26">
        <v>16</v>
      </c>
      <c r="G6" s="76">
        <f>E6*F6</f>
        <v>2.56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0.16</v>
      </c>
      <c r="F7" s="26">
        <v>11.15</v>
      </c>
      <c r="G7" s="76">
        <f>E7*F7</f>
        <v>1.784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18.059999999999999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1" customHeight="1" x14ac:dyDescent="0.35">
      <c r="A3" s="102">
        <v>89627</v>
      </c>
      <c r="B3" s="103"/>
      <c r="C3" s="129" t="s">
        <v>420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421</v>
      </c>
      <c r="D5" s="57" t="s">
        <v>33</v>
      </c>
      <c r="E5" s="57">
        <v>1</v>
      </c>
      <c r="F5" s="26">
        <v>19.843</v>
      </c>
      <c r="G5" s="76">
        <f>E5*F5</f>
        <v>19.843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0.18</v>
      </c>
      <c r="F6" s="26">
        <v>16</v>
      </c>
      <c r="G6" s="76">
        <f>E6*F6</f>
        <v>2.88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0.18</v>
      </c>
      <c r="F7" s="26">
        <v>11.15</v>
      </c>
      <c r="G7" s="76">
        <f>E7*F7</f>
        <v>2.0070000000000001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24.73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1.5" customHeight="1" x14ac:dyDescent="0.35">
      <c r="A3" s="102">
        <v>94690</v>
      </c>
      <c r="B3" s="103"/>
      <c r="C3" s="132" t="s">
        <v>422</v>
      </c>
      <c r="D3" s="133"/>
      <c r="E3" s="134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423</v>
      </c>
      <c r="D5" s="57" t="s">
        <v>33</v>
      </c>
      <c r="E5" s="57">
        <v>1</v>
      </c>
      <c r="F5" s="26">
        <v>12.157500000000001</v>
      </c>
      <c r="G5" s="76">
        <f>E5*F5</f>
        <v>12.157500000000001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16.23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1.5" customHeight="1" x14ac:dyDescent="0.35">
      <c r="A3" s="102">
        <v>94694</v>
      </c>
      <c r="B3" s="103"/>
      <c r="C3" s="132" t="s">
        <v>424</v>
      </c>
      <c r="D3" s="133"/>
      <c r="E3" s="134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425</v>
      </c>
      <c r="D5" s="57" t="s">
        <v>33</v>
      </c>
      <c r="E5" s="57">
        <v>1</v>
      </c>
      <c r="F5" s="26">
        <v>25.383000000000003</v>
      </c>
      <c r="G5" s="76">
        <f>E5*F5</f>
        <v>25.383000000000003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0.18</v>
      </c>
      <c r="F6" s="26">
        <v>16</v>
      </c>
      <c r="G6" s="76">
        <f>E6*F6</f>
        <v>2.88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0.18</v>
      </c>
      <c r="F7" s="26">
        <v>11.15</v>
      </c>
      <c r="G7" s="76">
        <f>E7*F7</f>
        <v>2.0070000000000001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30.270000000000003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1.5" customHeight="1" x14ac:dyDescent="0.35">
      <c r="A3" s="102">
        <v>89420</v>
      </c>
      <c r="B3" s="103"/>
      <c r="C3" s="132" t="s">
        <v>426</v>
      </c>
      <c r="D3" s="133"/>
      <c r="E3" s="134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427</v>
      </c>
      <c r="D5" s="57" t="s">
        <v>33</v>
      </c>
      <c r="E5" s="57">
        <v>1</v>
      </c>
      <c r="F5" s="26">
        <v>5.9044999999999987</v>
      </c>
      <c r="G5" s="76">
        <f>E5*F5</f>
        <v>5.9044999999999987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0.17</v>
      </c>
      <c r="F6" s="26">
        <v>16</v>
      </c>
      <c r="G6" s="76">
        <f>E6*F6</f>
        <v>2.72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0.17</v>
      </c>
      <c r="F7" s="26">
        <v>11.15</v>
      </c>
      <c r="G7" s="76">
        <f>E7*F7</f>
        <v>1.8955000000000002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10.52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1" sqref="G11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0" customHeight="1" x14ac:dyDescent="0.35">
      <c r="A3" s="102">
        <v>94795</v>
      </c>
      <c r="B3" s="103"/>
      <c r="C3" s="129" t="s">
        <v>428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429</v>
      </c>
      <c r="D5" s="57" t="s">
        <v>33</v>
      </c>
      <c r="E5" s="57">
        <v>1</v>
      </c>
      <c r="F5" s="26">
        <v>46.4925</v>
      </c>
      <c r="G5" s="76">
        <f>E5*F5</f>
        <v>46.4925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53.28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0" customHeight="1" x14ac:dyDescent="0.35">
      <c r="A3" s="102">
        <v>102608</v>
      </c>
      <c r="B3" s="103"/>
      <c r="C3" s="129" t="s">
        <v>430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431</v>
      </c>
      <c r="D5" s="57" t="s">
        <v>33</v>
      </c>
      <c r="E5" s="57">
        <v>1</v>
      </c>
      <c r="F5" s="26">
        <v>1037.9749999999999</v>
      </c>
      <c r="G5" s="76">
        <f>E5*F5</f>
        <v>1037.9749999999999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2.5</v>
      </c>
      <c r="F6" s="26">
        <v>16</v>
      </c>
      <c r="G6" s="76">
        <f>E6*F6</f>
        <v>40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2.5</v>
      </c>
      <c r="F7" s="26">
        <v>11.15</v>
      </c>
      <c r="G7" s="76">
        <f>E7*F7</f>
        <v>27.875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1105.8499999999999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0" customHeight="1" x14ac:dyDescent="0.35">
      <c r="A3" s="102">
        <v>102607</v>
      </c>
      <c r="B3" s="103"/>
      <c r="C3" s="129" t="s">
        <v>432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433</v>
      </c>
      <c r="D5" s="57" t="s">
        <v>33</v>
      </c>
      <c r="E5" s="57">
        <v>1</v>
      </c>
      <c r="F5" s="26">
        <v>492.55000000000007</v>
      </c>
      <c r="G5" s="76">
        <f>E5*F5</f>
        <v>492.55000000000007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2</v>
      </c>
      <c r="F6" s="26">
        <v>16</v>
      </c>
      <c r="G6" s="76">
        <f>E6*F6</f>
        <v>32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2</v>
      </c>
      <c r="F7" s="26">
        <v>11.15</v>
      </c>
      <c r="G7" s="76">
        <f>E7*F7</f>
        <v>22.3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546.85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90" zoomScaleNormal="90" workbookViewId="0">
      <selection activeCell="G10" sqref="G10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36328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0" customHeight="1" x14ac:dyDescent="0.35">
      <c r="A3" s="95" t="s">
        <v>10</v>
      </c>
      <c r="B3" s="96"/>
      <c r="C3" s="97" t="s">
        <v>8</v>
      </c>
      <c r="D3" s="98"/>
      <c r="E3" s="99"/>
      <c r="F3" s="100" t="s">
        <v>9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4">
        <v>1</v>
      </c>
      <c r="B5" s="15" t="s">
        <v>29</v>
      </c>
      <c r="C5" s="18" t="s">
        <v>11</v>
      </c>
      <c r="D5" s="9" t="s">
        <v>9</v>
      </c>
      <c r="E5" s="10">
        <v>1</v>
      </c>
      <c r="F5" s="11">
        <v>27.78</v>
      </c>
      <c r="G5" s="11">
        <f>E5*F5</f>
        <v>27.78</v>
      </c>
    </row>
    <row r="6" spans="1:7" ht="21" x14ac:dyDescent="0.35">
      <c r="A6" s="16"/>
      <c r="B6" s="15"/>
      <c r="C6" s="15"/>
      <c r="D6" s="9"/>
      <c r="E6" s="10"/>
      <c r="F6" s="11"/>
      <c r="G6" s="11">
        <f>E6*F6</f>
        <v>0</v>
      </c>
    </row>
    <row r="7" spans="1:7" ht="21" x14ac:dyDescent="0.35">
      <c r="A7" s="16"/>
      <c r="B7" s="15"/>
      <c r="C7" s="15"/>
      <c r="D7" s="9"/>
      <c r="E7" s="10"/>
      <c r="F7" s="11"/>
      <c r="G7" s="11">
        <f t="shared" ref="G7:G9" si="0">E7*F7</f>
        <v>0</v>
      </c>
    </row>
    <row r="8" spans="1:7" ht="21" x14ac:dyDescent="0.35">
      <c r="A8" s="16"/>
      <c r="B8" s="15"/>
      <c r="C8" s="15"/>
      <c r="D8" s="9"/>
      <c r="E8" s="10"/>
      <c r="F8" s="11"/>
      <c r="G8" s="11">
        <f t="shared" si="0"/>
        <v>0</v>
      </c>
    </row>
    <row r="9" spans="1:7" ht="21" x14ac:dyDescent="0.35">
      <c r="A9" s="16"/>
      <c r="B9" s="15"/>
      <c r="C9" s="15"/>
      <c r="D9" s="9"/>
      <c r="E9" s="10"/>
      <c r="F9" s="11"/>
      <c r="G9" s="11">
        <f t="shared" si="0"/>
        <v>0</v>
      </c>
    </row>
    <row r="10" spans="1:7" ht="21" x14ac:dyDescent="0.35">
      <c r="A10" s="88" t="s">
        <v>12</v>
      </c>
      <c r="B10" s="89"/>
      <c r="C10" s="89"/>
      <c r="D10" s="89"/>
      <c r="E10" s="89"/>
      <c r="F10" s="90"/>
      <c r="G10" s="2">
        <f>SUM(G5:G9)</f>
        <v>27.78</v>
      </c>
    </row>
    <row r="13" spans="1:7" ht="21" x14ac:dyDescent="0.35">
      <c r="A13" s="1" t="s">
        <v>81</v>
      </c>
    </row>
    <row r="16" spans="1:7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9">
    <mergeCell ref="C17:F17"/>
    <mergeCell ref="A2:B2"/>
    <mergeCell ref="A3:B3"/>
    <mergeCell ref="C2:E2"/>
    <mergeCell ref="A1:G1"/>
    <mergeCell ref="F2:G2"/>
    <mergeCell ref="F3:G3"/>
    <mergeCell ref="C3:E3"/>
    <mergeCell ref="A10:F10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  <ignoredErrors>
    <ignoredError sqref="A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opLeftCell="A2" zoomScaleNormal="100" workbookViewId="0">
      <selection activeCell="A3" sqref="A3:B3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2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83.5" customHeight="1" x14ac:dyDescent="0.35">
      <c r="A3" s="102">
        <v>94962</v>
      </c>
      <c r="B3" s="103"/>
      <c r="C3" s="97" t="s">
        <v>104</v>
      </c>
      <c r="D3" s="98"/>
      <c r="E3" s="99"/>
      <c r="F3" s="100" t="s">
        <v>28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4">
        <v>1</v>
      </c>
      <c r="B5" s="109" t="s">
        <v>29</v>
      </c>
      <c r="C5" s="24" t="s">
        <v>36</v>
      </c>
      <c r="D5" s="12" t="s">
        <v>41</v>
      </c>
      <c r="E5" s="28">
        <v>210</v>
      </c>
      <c r="F5" s="25">
        <v>0.76</v>
      </c>
      <c r="G5" s="32">
        <f t="shared" ref="G5:G11" si="0">E5*F5</f>
        <v>159.6</v>
      </c>
    </row>
    <row r="6" spans="1:7" ht="21" x14ac:dyDescent="0.35">
      <c r="A6" s="16">
        <v>2</v>
      </c>
      <c r="B6" s="111"/>
      <c r="C6" s="29" t="s">
        <v>37</v>
      </c>
      <c r="D6" s="12" t="s">
        <v>28</v>
      </c>
      <c r="E6" s="21">
        <v>0.6</v>
      </c>
      <c r="F6" s="25">
        <v>80</v>
      </c>
      <c r="G6" s="32">
        <f t="shared" si="0"/>
        <v>48</v>
      </c>
    </row>
    <row r="7" spans="1:7" ht="21" x14ac:dyDescent="0.35">
      <c r="A7" s="16">
        <v>3</v>
      </c>
      <c r="B7" s="111"/>
      <c r="C7" s="29" t="s">
        <v>38</v>
      </c>
      <c r="D7" s="12" t="s">
        <v>28</v>
      </c>
      <c r="E7" s="21">
        <v>0.8</v>
      </c>
      <c r="F7" s="25">
        <v>150</v>
      </c>
      <c r="G7" s="32">
        <f t="shared" si="0"/>
        <v>120</v>
      </c>
    </row>
    <row r="8" spans="1:7" ht="21" x14ac:dyDescent="0.35">
      <c r="A8" s="16">
        <v>4</v>
      </c>
      <c r="B8" s="111"/>
      <c r="C8" s="29" t="s">
        <v>39</v>
      </c>
      <c r="D8" s="20" t="s">
        <v>26</v>
      </c>
      <c r="E8" s="21">
        <v>3.4</v>
      </c>
      <c r="F8" s="25">
        <v>11.15</v>
      </c>
      <c r="G8" s="32">
        <f t="shared" si="0"/>
        <v>37.910000000000004</v>
      </c>
    </row>
    <row r="9" spans="1:7" ht="21" x14ac:dyDescent="0.35">
      <c r="A9" s="16">
        <v>5</v>
      </c>
      <c r="B9" s="110"/>
      <c r="C9" s="29" t="s">
        <v>40</v>
      </c>
      <c r="D9" s="20" t="s">
        <v>26</v>
      </c>
      <c r="E9" s="21">
        <v>3.7337499999999957</v>
      </c>
      <c r="F9" s="25">
        <v>16</v>
      </c>
      <c r="G9" s="32">
        <f t="shared" si="0"/>
        <v>59.739999999999931</v>
      </c>
    </row>
    <row r="10" spans="1:7" ht="21" x14ac:dyDescent="0.35">
      <c r="A10" s="16"/>
      <c r="B10" s="15"/>
      <c r="C10" s="29"/>
      <c r="D10" s="20"/>
      <c r="E10" s="21"/>
      <c r="F10" s="25"/>
      <c r="G10" s="32">
        <f t="shared" si="0"/>
        <v>0</v>
      </c>
    </row>
    <row r="11" spans="1:7" ht="21" x14ac:dyDescent="0.35">
      <c r="A11" s="16"/>
      <c r="B11" s="15"/>
      <c r="C11" s="30"/>
      <c r="D11" s="9"/>
      <c r="E11" s="10"/>
      <c r="F11" s="26"/>
      <c r="G11" s="32">
        <f t="shared" si="0"/>
        <v>0</v>
      </c>
    </row>
    <row r="12" spans="1:7" ht="21" x14ac:dyDescent="0.35">
      <c r="A12" s="88" t="s">
        <v>12</v>
      </c>
      <c r="B12" s="89"/>
      <c r="C12" s="89"/>
      <c r="D12" s="89"/>
      <c r="E12" s="89"/>
      <c r="F12" s="90"/>
      <c r="G12" s="31">
        <f>SUM(G5:G11)</f>
        <v>425.25</v>
      </c>
    </row>
    <row r="15" spans="1:7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A12:F12"/>
    <mergeCell ref="C19:F19"/>
    <mergeCell ref="A1:G1"/>
    <mergeCell ref="A2:B2"/>
    <mergeCell ref="C2:E2"/>
    <mergeCell ref="F2:G2"/>
    <mergeCell ref="A3:B3"/>
    <mergeCell ref="C3:E3"/>
    <mergeCell ref="F3:G3"/>
    <mergeCell ref="B5:B9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0" customHeight="1" x14ac:dyDescent="0.35">
      <c r="A3" s="102">
        <v>95544</v>
      </c>
      <c r="B3" s="103"/>
      <c r="C3" s="129" t="s">
        <v>434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435</v>
      </c>
      <c r="D5" s="57" t="s">
        <v>33</v>
      </c>
      <c r="E5" s="57">
        <v>1</v>
      </c>
      <c r="F5" s="26">
        <v>43.882500000000036</v>
      </c>
      <c r="G5" s="76">
        <f>E5*F5</f>
        <v>43.882500000000036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50.670000000000037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0" customHeight="1" x14ac:dyDescent="0.35">
      <c r="A3" s="102">
        <v>95545</v>
      </c>
      <c r="B3" s="103"/>
      <c r="C3" s="129" t="s">
        <v>436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437</v>
      </c>
      <c r="D5" s="57" t="s">
        <v>33</v>
      </c>
      <c r="E5" s="57">
        <v>1</v>
      </c>
      <c r="F5" s="26">
        <v>42.762499999999996</v>
      </c>
      <c r="G5" s="76">
        <f>E5*F5</f>
        <v>42.762499999999996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49.55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4.5" customHeight="1" x14ac:dyDescent="0.35">
      <c r="A3" s="102">
        <v>99253</v>
      </c>
      <c r="B3" s="103"/>
      <c r="C3" s="129" t="s">
        <v>438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439</v>
      </c>
      <c r="D5" s="57" t="s">
        <v>33</v>
      </c>
      <c r="E5" s="57">
        <v>180</v>
      </c>
      <c r="F5" s="26">
        <v>2.1800000000000002</v>
      </c>
      <c r="G5" s="76">
        <f>E5*F5</f>
        <v>392.40000000000003</v>
      </c>
      <c r="I5" s="73"/>
    </row>
    <row r="6" spans="1:10" ht="25" customHeight="1" x14ac:dyDescent="0.45">
      <c r="A6" s="16">
        <v>2</v>
      </c>
      <c r="B6" s="127"/>
      <c r="C6" s="82" t="s">
        <v>47</v>
      </c>
      <c r="D6" s="57" t="s">
        <v>41</v>
      </c>
      <c r="E6" s="57">
        <v>46</v>
      </c>
      <c r="F6" s="26">
        <v>0.76</v>
      </c>
      <c r="G6" s="76">
        <f t="shared" ref="G6:G8" si="0">E6*F6</f>
        <v>34.96</v>
      </c>
      <c r="I6" s="73"/>
    </row>
    <row r="7" spans="1:10" ht="25" customHeight="1" x14ac:dyDescent="0.45">
      <c r="A7" s="16">
        <v>3</v>
      </c>
      <c r="B7" s="127"/>
      <c r="C7" s="82" t="s">
        <v>63</v>
      </c>
      <c r="D7" s="57" t="s">
        <v>41</v>
      </c>
      <c r="E7" s="57">
        <v>10</v>
      </c>
      <c r="F7" s="26">
        <v>0.79</v>
      </c>
      <c r="G7" s="76">
        <f t="shared" si="0"/>
        <v>7.9</v>
      </c>
      <c r="I7" s="73"/>
    </row>
    <row r="8" spans="1:10" ht="25" customHeight="1" x14ac:dyDescent="0.45">
      <c r="A8" s="16">
        <v>4</v>
      </c>
      <c r="B8" s="127"/>
      <c r="C8" s="82" t="s">
        <v>122</v>
      </c>
      <c r="D8" s="57" t="s">
        <v>49</v>
      </c>
      <c r="E8" s="57">
        <v>0.15</v>
      </c>
      <c r="F8" s="26">
        <v>100</v>
      </c>
      <c r="G8" s="76">
        <f t="shared" si="0"/>
        <v>15</v>
      </c>
      <c r="I8" s="73"/>
    </row>
    <row r="9" spans="1:10" ht="28" customHeight="1" x14ac:dyDescent="0.45">
      <c r="A9" s="16">
        <v>5</v>
      </c>
      <c r="B9" s="127"/>
      <c r="C9" s="80" t="s">
        <v>51</v>
      </c>
      <c r="D9" s="57" t="s">
        <v>9</v>
      </c>
      <c r="E9" s="39">
        <v>8</v>
      </c>
      <c r="F9" s="26">
        <v>16</v>
      </c>
      <c r="G9" s="76">
        <f>E9*F9</f>
        <v>128</v>
      </c>
      <c r="I9" s="73"/>
    </row>
    <row r="10" spans="1:10" ht="26.5" customHeight="1" x14ac:dyDescent="0.45">
      <c r="A10" s="16">
        <v>6</v>
      </c>
      <c r="B10" s="127"/>
      <c r="C10" s="61" t="s">
        <v>56</v>
      </c>
      <c r="D10" s="9" t="s">
        <v>9</v>
      </c>
      <c r="E10" s="39">
        <v>8.089686098654715</v>
      </c>
      <c r="F10" s="26">
        <v>11.15</v>
      </c>
      <c r="G10" s="76">
        <f>E10*F10</f>
        <v>90.200000000000074</v>
      </c>
      <c r="I10" s="73"/>
    </row>
    <row r="11" spans="1:10" ht="21" x14ac:dyDescent="0.35">
      <c r="A11" s="16"/>
      <c r="B11" s="16"/>
      <c r="C11" s="61"/>
      <c r="D11" s="9"/>
      <c r="E11" s="57"/>
      <c r="F11" s="26"/>
      <c r="G11" s="32">
        <f>E11*F11</f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>E12*F12</f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668.46</v>
      </c>
      <c r="I13" s="47"/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10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5" customHeight="1" x14ac:dyDescent="0.35">
      <c r="A3" s="102">
        <v>95469</v>
      </c>
      <c r="B3" s="103"/>
      <c r="C3" s="129" t="s">
        <v>440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441</v>
      </c>
      <c r="D5" s="57" t="s">
        <v>60</v>
      </c>
      <c r="E5" s="57">
        <v>1</v>
      </c>
      <c r="F5" s="26">
        <v>247.07499999999999</v>
      </c>
      <c r="G5" s="76">
        <f>E5*F5</f>
        <v>247.07499999999999</v>
      </c>
      <c r="I5" s="73"/>
    </row>
    <row r="6" spans="1:10" ht="28" customHeight="1" x14ac:dyDescent="0.45">
      <c r="A6" s="16">
        <v>2</v>
      </c>
      <c r="B6" s="127"/>
      <c r="C6" s="80" t="s">
        <v>51</v>
      </c>
      <c r="D6" s="57" t="s">
        <v>9</v>
      </c>
      <c r="E6" s="39">
        <v>3.3</v>
      </c>
      <c r="F6" s="26">
        <v>16</v>
      </c>
      <c r="G6" s="76">
        <f>E6*F6</f>
        <v>52.8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3.3</v>
      </c>
      <c r="F7" s="26">
        <v>11.15</v>
      </c>
      <c r="G7" s="76">
        <f>E7*F7</f>
        <v>36.795000000000002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336.67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C6" sqref="C6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5" customHeight="1" x14ac:dyDescent="0.35">
      <c r="A3" s="102">
        <v>95469</v>
      </c>
      <c r="B3" s="103"/>
      <c r="C3" s="129" t="s">
        <v>440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441</v>
      </c>
      <c r="D5" s="57" t="s">
        <v>60</v>
      </c>
      <c r="E5" s="57">
        <v>1</v>
      </c>
      <c r="F5" s="26">
        <v>247.07499999999999</v>
      </c>
      <c r="G5" s="76">
        <f>E5*F5</f>
        <v>247.07499999999999</v>
      </c>
      <c r="I5" s="73"/>
    </row>
    <row r="6" spans="1:10" ht="28" customHeight="1" x14ac:dyDescent="0.45">
      <c r="A6" s="16">
        <v>2</v>
      </c>
      <c r="B6" s="127"/>
      <c r="C6" s="80" t="s">
        <v>51</v>
      </c>
      <c r="D6" s="57" t="s">
        <v>9</v>
      </c>
      <c r="E6" s="39">
        <v>3.3</v>
      </c>
      <c r="F6" s="26">
        <v>16</v>
      </c>
      <c r="G6" s="76">
        <f>E6*F6</f>
        <v>52.8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3.3</v>
      </c>
      <c r="F7" s="26">
        <v>11.15</v>
      </c>
      <c r="G7" s="76">
        <f>E7*F7</f>
        <v>36.795000000000002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336.67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C7" sqref="C7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9" customHeight="1" x14ac:dyDescent="0.35">
      <c r="A3" s="102">
        <v>95472</v>
      </c>
      <c r="B3" s="103"/>
      <c r="C3" s="129" t="s">
        <v>75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441</v>
      </c>
      <c r="D5" s="57" t="s">
        <v>60</v>
      </c>
      <c r="E5" s="57">
        <v>1</v>
      </c>
      <c r="F5" s="26">
        <v>738.15</v>
      </c>
      <c r="G5" s="76">
        <f>E5*F5</f>
        <v>738.15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5</v>
      </c>
      <c r="F6" s="26">
        <v>16</v>
      </c>
      <c r="G6" s="76">
        <f>E6*F6</f>
        <v>80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5</v>
      </c>
      <c r="F7" s="26">
        <v>11.15</v>
      </c>
      <c r="G7" s="76">
        <f>E7*F7</f>
        <v>55.75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873.9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9" customHeight="1" x14ac:dyDescent="0.35">
      <c r="A3" s="102" t="s">
        <v>442</v>
      </c>
      <c r="B3" s="103"/>
      <c r="C3" s="129" t="s">
        <v>443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444</v>
      </c>
      <c r="D5" s="57" t="s">
        <v>60</v>
      </c>
      <c r="E5" s="57">
        <v>1</v>
      </c>
      <c r="F5" s="26">
        <v>38.782499999999999</v>
      </c>
      <c r="G5" s="76">
        <f>E5*F5</f>
        <v>38.782499999999999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45.57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7.5" customHeight="1" x14ac:dyDescent="0.35">
      <c r="A3" s="102">
        <v>100849</v>
      </c>
      <c r="B3" s="103"/>
      <c r="C3" s="129" t="s">
        <v>77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445</v>
      </c>
      <c r="D5" s="57" t="s">
        <v>33</v>
      </c>
      <c r="E5" s="57">
        <v>1</v>
      </c>
      <c r="F5" s="26">
        <v>54.48</v>
      </c>
      <c r="G5" s="76">
        <f>E5*F5</f>
        <v>54.48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59.91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8.5" customHeight="1" x14ac:dyDescent="0.35">
      <c r="A3" s="102" t="s">
        <v>446</v>
      </c>
      <c r="B3" s="103"/>
      <c r="C3" s="129" t="s">
        <v>447</v>
      </c>
      <c r="D3" s="130"/>
      <c r="E3" s="131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448</v>
      </c>
      <c r="D5" s="57" t="s">
        <v>60</v>
      </c>
      <c r="E5" s="57">
        <v>1</v>
      </c>
      <c r="F5" s="26">
        <v>58.547500000000021</v>
      </c>
      <c r="G5" s="76">
        <f>E5*F5</f>
        <v>58.547500000000021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0.35</v>
      </c>
      <c r="F6" s="26">
        <v>16</v>
      </c>
      <c r="G6" s="76">
        <f>E6*F6</f>
        <v>5.6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0.35</v>
      </c>
      <c r="F7" s="26">
        <v>11.15</v>
      </c>
      <c r="G7" s="76">
        <f>E7*F7</f>
        <v>3.9024999999999999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68.050000000000026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G10" sqref="G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8.5" customHeight="1" x14ac:dyDescent="0.35">
      <c r="A3" s="102" t="s">
        <v>74</v>
      </c>
      <c r="B3" s="103"/>
      <c r="C3" s="129" t="s">
        <v>449</v>
      </c>
      <c r="D3" s="130"/>
      <c r="E3" s="131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450</v>
      </c>
      <c r="D5" s="57" t="s">
        <v>60</v>
      </c>
      <c r="E5" s="57">
        <v>1</v>
      </c>
      <c r="F5" s="26">
        <v>15.682499999999997</v>
      </c>
      <c r="G5" s="76">
        <f>E5*F5</f>
        <v>15.682499999999997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22.47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F4" sqref="F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7.5" customHeight="1" x14ac:dyDescent="0.35">
      <c r="A3" s="102">
        <v>94971</v>
      </c>
      <c r="B3" s="103"/>
      <c r="C3" s="97" t="s">
        <v>105</v>
      </c>
      <c r="D3" s="98"/>
      <c r="E3" s="99"/>
      <c r="F3" s="100" t="s">
        <v>28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0.65" customHeight="1" x14ac:dyDescent="0.35">
      <c r="A5" s="16">
        <v>1</v>
      </c>
      <c r="B5" s="112" t="s">
        <v>52</v>
      </c>
      <c r="C5" s="35" t="s">
        <v>47</v>
      </c>
      <c r="D5" s="36" t="s">
        <v>41</v>
      </c>
      <c r="E5" s="40">
        <v>250</v>
      </c>
      <c r="F5" s="25">
        <v>0.76</v>
      </c>
      <c r="G5" s="32">
        <f t="shared" ref="G5:G10" si="0">E5*F5</f>
        <v>190</v>
      </c>
    </row>
    <row r="6" spans="1:7" ht="21" x14ac:dyDescent="0.35">
      <c r="A6" s="16">
        <v>2</v>
      </c>
      <c r="B6" s="113"/>
      <c r="C6" s="35" t="s">
        <v>48</v>
      </c>
      <c r="D6" s="36" t="s">
        <v>49</v>
      </c>
      <c r="E6" s="41">
        <v>0.61829999999999996</v>
      </c>
      <c r="F6" s="25">
        <v>80</v>
      </c>
      <c r="G6" s="32">
        <f t="shared" si="0"/>
        <v>49.463999999999999</v>
      </c>
    </row>
    <row r="7" spans="1:7" ht="21" x14ac:dyDescent="0.35">
      <c r="A7" s="16">
        <v>3</v>
      </c>
      <c r="B7" s="113"/>
      <c r="C7" s="35" t="s">
        <v>50</v>
      </c>
      <c r="D7" s="36" t="s">
        <v>49</v>
      </c>
      <c r="E7" s="42">
        <v>0.878</v>
      </c>
      <c r="F7" s="25">
        <v>150</v>
      </c>
      <c r="G7" s="32">
        <f t="shared" si="0"/>
        <v>131.69999999999999</v>
      </c>
    </row>
    <row r="8" spans="1:7" ht="21" x14ac:dyDescent="0.35">
      <c r="A8" s="16">
        <v>4</v>
      </c>
      <c r="B8" s="113"/>
      <c r="C8" s="33" t="s">
        <v>51</v>
      </c>
      <c r="D8" s="27" t="s">
        <v>26</v>
      </c>
      <c r="E8" s="43">
        <v>2</v>
      </c>
      <c r="F8" s="34">
        <v>16</v>
      </c>
      <c r="G8" s="32">
        <f t="shared" si="0"/>
        <v>32</v>
      </c>
    </row>
    <row r="9" spans="1:7" ht="21" x14ac:dyDescent="0.35">
      <c r="A9" s="16">
        <v>5</v>
      </c>
      <c r="B9" s="114"/>
      <c r="C9" s="37" t="s">
        <v>35</v>
      </c>
      <c r="D9" s="9" t="s">
        <v>26</v>
      </c>
      <c r="E9" s="39">
        <v>12.711748878923753</v>
      </c>
      <c r="F9" s="34">
        <v>11.15</v>
      </c>
      <c r="G9" s="32">
        <f t="shared" si="0"/>
        <v>141.73599999999985</v>
      </c>
    </row>
    <row r="10" spans="1:7" ht="21" x14ac:dyDescent="0.35">
      <c r="A10" s="16"/>
      <c r="B10" s="15"/>
      <c r="C10" s="30"/>
      <c r="D10" s="9"/>
      <c r="E10" s="10"/>
      <c r="F10" s="26"/>
      <c r="G10" s="32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544.89999999999986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A11:F11"/>
    <mergeCell ref="C18:F18"/>
    <mergeCell ref="B5:B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8.5" customHeight="1" x14ac:dyDescent="0.35">
      <c r="A3" s="102">
        <v>89712</v>
      </c>
      <c r="B3" s="103"/>
      <c r="C3" s="129" t="s">
        <v>451</v>
      </c>
      <c r="D3" s="130"/>
      <c r="E3" s="131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452</v>
      </c>
      <c r="D5" s="57" t="s">
        <v>60</v>
      </c>
      <c r="E5" s="57">
        <v>1</v>
      </c>
      <c r="F5" s="26">
        <v>26.875</v>
      </c>
      <c r="G5" s="76">
        <f>E5*F5</f>
        <v>26.875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0.3</v>
      </c>
      <c r="F6" s="26">
        <v>16</v>
      </c>
      <c r="G6" s="76">
        <f>E6*F6</f>
        <v>4.8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0.3</v>
      </c>
      <c r="F7" s="26">
        <v>11.15</v>
      </c>
      <c r="G7" s="76">
        <f>E7*F7</f>
        <v>3.3450000000000002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35.020000000000003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B5" sqref="B5:B7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.5" customHeight="1" x14ac:dyDescent="0.35">
      <c r="A3" s="102">
        <v>94676</v>
      </c>
      <c r="B3" s="103"/>
      <c r="C3" s="129" t="s">
        <v>453</v>
      </c>
      <c r="D3" s="130"/>
      <c r="E3" s="131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454</v>
      </c>
      <c r="D5" s="57" t="s">
        <v>60</v>
      </c>
      <c r="E5" s="57">
        <v>1</v>
      </c>
      <c r="F5" s="26">
        <v>14.857500000000002</v>
      </c>
      <c r="G5" s="76">
        <f>E5*F5</f>
        <v>14.857500000000002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18.93</v>
      </c>
      <c r="I10" s="47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.5" customHeight="1" x14ac:dyDescent="0.35">
      <c r="A3" s="102">
        <v>89753</v>
      </c>
      <c r="B3" s="103"/>
      <c r="C3" s="129" t="s">
        <v>455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456</v>
      </c>
      <c r="D5" s="57" t="s">
        <v>33</v>
      </c>
      <c r="E5" s="57">
        <v>1</v>
      </c>
      <c r="F5" s="26">
        <v>8.2375000000000007</v>
      </c>
      <c r="G5" s="76">
        <f>E5*F5</f>
        <v>8.2375000000000007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0.15</v>
      </c>
      <c r="F6" s="26">
        <v>16</v>
      </c>
      <c r="G6" s="76">
        <f>E6*F6</f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0.15</v>
      </c>
      <c r="F7" s="26">
        <v>11.15</v>
      </c>
      <c r="G7" s="76">
        <f>E7*F7</f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12.31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.5" customHeight="1" x14ac:dyDescent="0.35">
      <c r="A3" s="102">
        <v>89778</v>
      </c>
      <c r="B3" s="103"/>
      <c r="C3" s="129" t="s">
        <v>457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458</v>
      </c>
      <c r="D5" s="57" t="s">
        <v>33</v>
      </c>
      <c r="E5" s="57">
        <v>1</v>
      </c>
      <c r="F5" s="26">
        <v>19.98</v>
      </c>
      <c r="G5" s="76">
        <f>E5*F5</f>
        <v>19.98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45">
      <c r="A10" s="88"/>
      <c r="B10" s="89"/>
      <c r="C10" s="89"/>
      <c r="D10" s="89"/>
      <c r="E10" s="89"/>
      <c r="F10" s="90"/>
      <c r="G10" s="48">
        <f>SUM(G5:G9)</f>
        <v>25.41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.5" customHeight="1" x14ac:dyDescent="0.35">
      <c r="A3" s="102" t="s">
        <v>459</v>
      </c>
      <c r="B3" s="103"/>
      <c r="C3" s="129" t="s">
        <v>460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461</v>
      </c>
      <c r="D5" s="57" t="s">
        <v>33</v>
      </c>
      <c r="E5" s="57">
        <v>1</v>
      </c>
      <c r="F5" s="26">
        <v>20.48</v>
      </c>
      <c r="G5" s="76">
        <f>E5*F5</f>
        <v>20.48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25.91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.5" customHeight="1" x14ac:dyDescent="0.35">
      <c r="A3" s="102" t="s">
        <v>73</v>
      </c>
      <c r="B3" s="103"/>
      <c r="C3" s="129" t="s">
        <v>462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454</v>
      </c>
      <c r="D5" s="57" t="s">
        <v>33</v>
      </c>
      <c r="E5" s="57">
        <v>1</v>
      </c>
      <c r="F5" s="26">
        <v>7.9329999999999998</v>
      </c>
      <c r="G5" s="76">
        <f>E5*F5</f>
        <v>7.9329999999999998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0.18</v>
      </c>
      <c r="F6" s="26">
        <v>16</v>
      </c>
      <c r="G6" s="76">
        <f>E6*F6</f>
        <v>2.88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0.18</v>
      </c>
      <c r="F7" s="26">
        <v>11.15</v>
      </c>
      <c r="G7" s="76">
        <f>E7*F7</f>
        <v>2.0070000000000001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12.819999999999999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C3" sqref="C3:E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.5" customHeight="1" x14ac:dyDescent="0.35">
      <c r="A3" s="102">
        <v>89567</v>
      </c>
      <c r="B3" s="103"/>
      <c r="C3" s="129" t="s">
        <v>463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464</v>
      </c>
      <c r="D5" s="57" t="s">
        <v>33</v>
      </c>
      <c r="E5" s="57">
        <v>1</v>
      </c>
      <c r="F5" s="26">
        <v>108.42250000000001</v>
      </c>
      <c r="G5" s="76">
        <f>E5*F5</f>
        <v>108.42250000000001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0.25</v>
      </c>
      <c r="F6" s="26">
        <v>16</v>
      </c>
      <c r="G6" s="76">
        <f>E6*F6</f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0.25</v>
      </c>
      <c r="F7" s="26">
        <v>11.15</v>
      </c>
      <c r="G7" s="76">
        <f>E7*F7</f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115.21000000000001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4.5" customHeight="1" x14ac:dyDescent="0.35">
      <c r="A3" s="102">
        <v>89825</v>
      </c>
      <c r="B3" s="103"/>
      <c r="C3" s="129" t="s">
        <v>465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466</v>
      </c>
      <c r="D5" s="57" t="s">
        <v>33</v>
      </c>
      <c r="E5" s="57">
        <v>1</v>
      </c>
      <c r="F5" s="26">
        <v>16.700000000000003</v>
      </c>
      <c r="G5" s="76">
        <f>E5*F5</f>
        <v>16.700000000000003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22.130000000000003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6.5" customHeight="1" x14ac:dyDescent="0.35">
      <c r="A3" s="102">
        <v>94678</v>
      </c>
      <c r="B3" s="103"/>
      <c r="C3" s="129" t="s">
        <v>467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468</v>
      </c>
      <c r="D5" s="57" t="s">
        <v>33</v>
      </c>
      <c r="E5" s="57">
        <v>1</v>
      </c>
      <c r="F5" s="26">
        <v>14.079999999999998</v>
      </c>
      <c r="G5" s="76">
        <f>E5*F5</f>
        <v>14.079999999999998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19.509999999999998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6.5" customHeight="1" x14ac:dyDescent="0.35">
      <c r="A3" s="102">
        <v>89802</v>
      </c>
      <c r="B3" s="103"/>
      <c r="C3" s="129" t="s">
        <v>469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470</v>
      </c>
      <c r="D5" s="57" t="s">
        <v>33</v>
      </c>
      <c r="E5" s="57">
        <v>1</v>
      </c>
      <c r="F5" s="26">
        <v>5.43</v>
      </c>
      <c r="G5" s="76">
        <f>E5*F5</f>
        <v>5.43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0.2</v>
      </c>
      <c r="F6" s="26">
        <v>16</v>
      </c>
      <c r="G6" s="76">
        <f>E6*F6</f>
        <v>3.2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10.86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F4" sqref="F4:G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0898437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8.5" customHeight="1" x14ac:dyDescent="0.35">
      <c r="A3" s="102">
        <v>103670</v>
      </c>
      <c r="B3" s="103"/>
      <c r="C3" s="97" t="s">
        <v>106</v>
      </c>
      <c r="D3" s="98"/>
      <c r="E3" s="99"/>
      <c r="F3" s="100" t="s">
        <v>28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84" x14ac:dyDescent="0.35">
      <c r="A5" s="16">
        <v>1</v>
      </c>
      <c r="B5" s="45" t="s">
        <v>52</v>
      </c>
      <c r="C5" s="46" t="s">
        <v>106</v>
      </c>
      <c r="D5" s="12" t="s">
        <v>28</v>
      </c>
      <c r="E5" s="28">
        <v>1.01</v>
      </c>
      <c r="F5" s="25">
        <v>269.61386138613864</v>
      </c>
      <c r="G5" s="32">
        <f>E5*F5</f>
        <v>272.31</v>
      </c>
    </row>
    <row r="6" spans="1:7" ht="20.65" customHeight="1" x14ac:dyDescent="0.35">
      <c r="A6" s="16"/>
      <c r="B6" s="45"/>
      <c r="C6" s="44"/>
      <c r="D6" s="12"/>
      <c r="E6" s="21"/>
      <c r="F6" s="25"/>
      <c r="G6" s="32">
        <f>E6*F6</f>
        <v>0</v>
      </c>
    </row>
    <row r="7" spans="1:7" ht="20.65" customHeight="1" x14ac:dyDescent="0.35">
      <c r="A7" s="16"/>
      <c r="B7" s="45"/>
      <c r="C7" s="44"/>
      <c r="D7" s="12"/>
      <c r="E7" s="21"/>
      <c r="F7" s="25"/>
      <c r="G7" s="32">
        <f>E7*F7</f>
        <v>0</v>
      </c>
    </row>
    <row r="8" spans="1:7" ht="21" x14ac:dyDescent="0.35">
      <c r="A8" s="16"/>
      <c r="B8" s="15"/>
      <c r="C8" s="30"/>
      <c r="D8" s="9"/>
      <c r="E8" s="10"/>
      <c r="F8" s="26"/>
      <c r="G8" s="32">
        <f>E8*F8</f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31">
        <f>SUM(G5:G8)</f>
        <v>272.31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3" customHeight="1" x14ac:dyDescent="0.35">
      <c r="A3" s="102">
        <v>36204</v>
      </c>
      <c r="B3" s="103"/>
      <c r="C3" s="129" t="s">
        <v>471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67</v>
      </c>
      <c r="D5" s="57" t="s">
        <v>33</v>
      </c>
      <c r="E5" s="57">
        <v>1</v>
      </c>
      <c r="F5" s="26">
        <v>232.68</v>
      </c>
      <c r="G5" s="76">
        <f>E5*F5</f>
        <v>232.68</v>
      </c>
      <c r="I5" s="73"/>
    </row>
    <row r="6" spans="1:10" ht="28" customHeight="1" x14ac:dyDescent="0.45">
      <c r="A6" s="16">
        <v>2</v>
      </c>
      <c r="B6" s="127"/>
      <c r="C6" s="80" t="s">
        <v>72</v>
      </c>
      <c r="D6" s="57" t="s">
        <v>9</v>
      </c>
      <c r="E6" s="39">
        <v>0.8</v>
      </c>
      <c r="F6" s="26">
        <v>16</v>
      </c>
      <c r="G6" s="76">
        <f>E6*F6</f>
        <v>12.8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0.8</v>
      </c>
      <c r="F7" s="26">
        <v>11.15</v>
      </c>
      <c r="G7" s="76">
        <f>E7*F7</f>
        <v>8.92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254.4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H9" sqref="H9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2" customHeight="1" x14ac:dyDescent="0.35">
      <c r="A3" s="102">
        <v>98052</v>
      </c>
      <c r="B3" s="103"/>
      <c r="C3" s="129" t="s">
        <v>472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473</v>
      </c>
      <c r="D5" s="57" t="s">
        <v>33</v>
      </c>
      <c r="E5" s="57">
        <v>1</v>
      </c>
      <c r="F5" s="26">
        <v>2212.36</v>
      </c>
      <c r="G5" s="76">
        <f>E5*F5</f>
        <v>2212.36</v>
      </c>
      <c r="I5" s="73"/>
    </row>
    <row r="6" spans="1:10" ht="28" customHeight="1" x14ac:dyDescent="0.45">
      <c r="A6" s="16">
        <v>2</v>
      </c>
      <c r="B6" s="127"/>
      <c r="C6" s="80" t="s">
        <v>51</v>
      </c>
      <c r="D6" s="57" t="s">
        <v>9</v>
      </c>
      <c r="E6" s="39">
        <v>5</v>
      </c>
      <c r="F6" s="26">
        <v>16</v>
      </c>
      <c r="G6" s="76">
        <f>E6*F6</f>
        <v>80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5</v>
      </c>
      <c r="F7" s="26">
        <v>11.15</v>
      </c>
      <c r="G7" s="76">
        <f>E7*F7</f>
        <v>55.75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2348.11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110" zoomScaleNormal="110" workbookViewId="0">
      <selection activeCell="I10" sqref="I10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2" customHeight="1" x14ac:dyDescent="0.35">
      <c r="A3" s="102">
        <v>98062</v>
      </c>
      <c r="B3" s="103"/>
      <c r="C3" s="129" t="s">
        <v>474</v>
      </c>
      <c r="D3" s="130"/>
      <c r="E3" s="131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2" t="s">
        <v>475</v>
      </c>
      <c r="D5" s="57" t="s">
        <v>33</v>
      </c>
      <c r="E5" s="57">
        <v>1</v>
      </c>
      <c r="F5" s="26">
        <v>3029.46</v>
      </c>
      <c r="G5" s="76">
        <f>E5*F5</f>
        <v>3029.46</v>
      </c>
      <c r="I5" s="73"/>
    </row>
    <row r="6" spans="1:10" ht="28" customHeight="1" x14ac:dyDescent="0.45">
      <c r="A6" s="16">
        <v>2</v>
      </c>
      <c r="B6" s="127"/>
      <c r="C6" s="80" t="s">
        <v>51</v>
      </c>
      <c r="D6" s="57" t="s">
        <v>9</v>
      </c>
      <c r="E6" s="39">
        <v>12</v>
      </c>
      <c r="F6" s="26">
        <v>16</v>
      </c>
      <c r="G6" s="76">
        <f>E6*F6</f>
        <v>192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12</v>
      </c>
      <c r="F7" s="26">
        <v>11.15</v>
      </c>
      <c r="G7" s="76">
        <f>E7*F7</f>
        <v>133.80000000000001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45">
      <c r="A10" s="88"/>
      <c r="B10" s="89"/>
      <c r="C10" s="89"/>
      <c r="D10" s="89"/>
      <c r="E10" s="89"/>
      <c r="F10" s="90"/>
      <c r="G10" s="48">
        <f>SUM(G5:G9)</f>
        <v>3355.26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2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28.5" customHeight="1" x14ac:dyDescent="0.35">
      <c r="A3" s="102">
        <v>93358</v>
      </c>
      <c r="B3" s="103"/>
      <c r="C3" s="129" t="s">
        <v>476</v>
      </c>
      <c r="D3" s="130"/>
      <c r="E3" s="131"/>
      <c r="F3" s="100" t="s">
        <v>98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51</v>
      </c>
      <c r="D5" s="57" t="s">
        <v>9</v>
      </c>
      <c r="E5" s="39">
        <v>1.8146874999999991</v>
      </c>
      <c r="F5" s="26">
        <v>16</v>
      </c>
      <c r="G5" s="76">
        <f>E5*F5</f>
        <v>29.034999999999986</v>
      </c>
      <c r="I5" s="73"/>
    </row>
    <row r="6" spans="1:10" ht="26.5" customHeight="1" x14ac:dyDescent="0.45">
      <c r="A6" s="16">
        <v>2</v>
      </c>
      <c r="B6" s="127"/>
      <c r="C6" s="61" t="s">
        <v>56</v>
      </c>
      <c r="D6" s="9" t="s">
        <v>9</v>
      </c>
      <c r="E6" s="39">
        <v>4.5</v>
      </c>
      <c r="F6" s="26">
        <v>11.15</v>
      </c>
      <c r="G6" s="76">
        <f>E6*F6</f>
        <v>50.175000000000004</v>
      </c>
      <c r="I6" s="73"/>
    </row>
    <row r="7" spans="1:10" ht="21" x14ac:dyDescent="0.35">
      <c r="A7" s="16"/>
      <c r="B7" s="16"/>
      <c r="C7" s="61"/>
      <c r="D7" s="9"/>
      <c r="E7" s="57"/>
      <c r="F7" s="26"/>
      <c r="G7" s="32">
        <f>E7*F7</f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10" ht="21" x14ac:dyDescent="0.35">
      <c r="A9" s="88"/>
      <c r="B9" s="89"/>
      <c r="C9" s="89"/>
      <c r="D9" s="89"/>
      <c r="E9" s="89"/>
      <c r="F9" s="90"/>
      <c r="G9" s="48">
        <f>SUM(G5:G8)</f>
        <v>79.209999999999994</v>
      </c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6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92.5" customHeight="1" x14ac:dyDescent="0.35">
      <c r="A3" s="102">
        <v>86919</v>
      </c>
      <c r="B3" s="103"/>
      <c r="C3" s="129" t="s">
        <v>477</v>
      </c>
      <c r="D3" s="130"/>
      <c r="E3" s="131"/>
      <c r="F3" s="100" t="s">
        <v>33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478</v>
      </c>
      <c r="D5" s="57" t="s">
        <v>60</v>
      </c>
      <c r="E5" s="39">
        <v>1</v>
      </c>
      <c r="F5" s="26">
        <v>913.38</v>
      </c>
      <c r="G5" s="76">
        <f>E5*F5</f>
        <v>913.38</v>
      </c>
      <c r="I5" s="73"/>
    </row>
    <row r="6" spans="1:10" ht="25" customHeight="1" x14ac:dyDescent="0.45">
      <c r="A6" s="16">
        <v>2</v>
      </c>
      <c r="B6" s="127"/>
      <c r="C6" s="80" t="s">
        <v>51</v>
      </c>
      <c r="D6" s="57" t="s">
        <v>9</v>
      </c>
      <c r="E6" s="39">
        <v>3</v>
      </c>
      <c r="F6" s="26">
        <v>16</v>
      </c>
      <c r="G6" s="76">
        <f>E6*F6</f>
        <v>48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3</v>
      </c>
      <c r="F7" s="26">
        <v>11.15</v>
      </c>
      <c r="G7" s="76">
        <f>E7*F7</f>
        <v>33.450000000000003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10" ht="21" x14ac:dyDescent="0.35">
      <c r="A10" s="88"/>
      <c r="B10" s="89"/>
      <c r="C10" s="89"/>
      <c r="D10" s="89"/>
      <c r="E10" s="89"/>
      <c r="F10" s="90"/>
      <c r="G10" s="48">
        <f>SUM(G5:G9)</f>
        <v>994.83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92.5" customHeight="1" x14ac:dyDescent="0.35">
      <c r="A3" s="102">
        <v>103328</v>
      </c>
      <c r="B3" s="103"/>
      <c r="C3" s="129" t="s">
        <v>120</v>
      </c>
      <c r="D3" s="130"/>
      <c r="E3" s="131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479</v>
      </c>
      <c r="D5" s="57" t="s">
        <v>60</v>
      </c>
      <c r="E5" s="39">
        <v>25</v>
      </c>
      <c r="F5" s="26">
        <v>2.5382960000000026</v>
      </c>
      <c r="G5" s="76">
        <f>E5*F5</f>
        <v>63.457400000000064</v>
      </c>
      <c r="I5" s="73"/>
    </row>
    <row r="6" spans="1:10" ht="25" customHeight="1" x14ac:dyDescent="0.45">
      <c r="A6" s="16">
        <v>2</v>
      </c>
      <c r="B6" s="127"/>
      <c r="C6" s="80" t="s">
        <v>47</v>
      </c>
      <c r="D6" s="57" t="s">
        <v>41</v>
      </c>
      <c r="E6" s="39">
        <v>2.11</v>
      </c>
      <c r="F6" s="26">
        <v>0.76</v>
      </c>
      <c r="G6" s="76">
        <f t="shared" ref="G6:G8" si="0">E6*F6</f>
        <v>1.6035999999999999</v>
      </c>
      <c r="I6" s="73"/>
    </row>
    <row r="7" spans="1:10" ht="25" customHeight="1" x14ac:dyDescent="0.45">
      <c r="A7" s="16">
        <v>3</v>
      </c>
      <c r="B7" s="127"/>
      <c r="C7" s="80" t="s">
        <v>63</v>
      </c>
      <c r="D7" s="57" t="s">
        <v>41</v>
      </c>
      <c r="E7" s="39">
        <v>2.11</v>
      </c>
      <c r="F7" s="26">
        <v>0.9</v>
      </c>
      <c r="G7" s="76">
        <f t="shared" si="0"/>
        <v>1.899</v>
      </c>
      <c r="I7" s="73"/>
    </row>
    <row r="8" spans="1:10" ht="25" customHeight="1" x14ac:dyDescent="0.45">
      <c r="A8" s="16">
        <v>4</v>
      </c>
      <c r="B8" s="127"/>
      <c r="C8" s="80" t="s">
        <v>480</v>
      </c>
      <c r="D8" s="57" t="s">
        <v>49</v>
      </c>
      <c r="E8" s="39">
        <v>1.2999999999999999E-2</v>
      </c>
      <c r="F8" s="26">
        <v>100</v>
      </c>
      <c r="G8" s="76">
        <f t="shared" si="0"/>
        <v>1.3</v>
      </c>
      <c r="I8" s="73"/>
    </row>
    <row r="9" spans="1:10" ht="25" customHeight="1" x14ac:dyDescent="0.45">
      <c r="A9" s="16">
        <v>5</v>
      </c>
      <c r="B9" s="127"/>
      <c r="C9" s="80" t="s">
        <v>51</v>
      </c>
      <c r="D9" s="57" t="s">
        <v>9</v>
      </c>
      <c r="E9" s="39">
        <v>1</v>
      </c>
      <c r="F9" s="26">
        <v>16</v>
      </c>
      <c r="G9" s="76">
        <f>E9*F9</f>
        <v>16</v>
      </c>
      <c r="I9" s="73"/>
    </row>
    <row r="10" spans="1:10" ht="26.5" customHeight="1" x14ac:dyDescent="0.45">
      <c r="A10" s="16">
        <v>6</v>
      </c>
      <c r="B10" s="127"/>
      <c r="C10" s="61" t="s">
        <v>56</v>
      </c>
      <c r="D10" s="9" t="s">
        <v>9</v>
      </c>
      <c r="E10" s="39">
        <v>1</v>
      </c>
      <c r="F10" s="26">
        <v>11.15</v>
      </c>
      <c r="G10" s="76">
        <f>E10*F10</f>
        <v>11.15</v>
      </c>
      <c r="I10" s="73"/>
    </row>
    <row r="11" spans="1:10" ht="21" x14ac:dyDescent="0.35">
      <c r="A11" s="16"/>
      <c r="B11" s="16"/>
      <c r="C11" s="61"/>
      <c r="D11" s="9"/>
      <c r="E11" s="57"/>
      <c r="F11" s="26"/>
      <c r="G11" s="32">
        <f>E11*F11</f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>E12*F12</f>
        <v>0</v>
      </c>
    </row>
    <row r="13" spans="1:10" ht="21" x14ac:dyDescent="0.45">
      <c r="A13" s="88"/>
      <c r="B13" s="89"/>
      <c r="C13" s="89"/>
      <c r="D13" s="89"/>
      <c r="E13" s="89"/>
      <c r="F13" s="90"/>
      <c r="G13" s="48">
        <f>SUM(G5:G12)</f>
        <v>95.410000000000068</v>
      </c>
      <c r="I13" s="73"/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10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zoomScale="80" zoomScaleNormal="8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4" customHeight="1" x14ac:dyDescent="0.35">
      <c r="A3" s="102">
        <v>92411</v>
      </c>
      <c r="B3" s="103"/>
      <c r="C3" s="129" t="s">
        <v>114</v>
      </c>
      <c r="D3" s="130"/>
      <c r="E3" s="131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481</v>
      </c>
      <c r="D5" s="57" t="s">
        <v>30</v>
      </c>
      <c r="E5" s="39">
        <v>1.1499999999999999</v>
      </c>
      <c r="F5" s="26">
        <v>102.26521739130436</v>
      </c>
      <c r="G5" s="76">
        <f>E5*F5</f>
        <v>117.605</v>
      </c>
      <c r="I5" s="73"/>
    </row>
    <row r="6" spans="1:10" ht="25" customHeight="1" x14ac:dyDescent="0.45">
      <c r="A6" s="16">
        <v>2</v>
      </c>
      <c r="B6" s="127"/>
      <c r="C6" s="80" t="s">
        <v>58</v>
      </c>
      <c r="D6" s="57" t="s">
        <v>41</v>
      </c>
      <c r="E6" s="39">
        <v>0.15</v>
      </c>
      <c r="F6" s="26">
        <v>28</v>
      </c>
      <c r="G6" s="76">
        <f t="shared" ref="G6:G7" si="0">E6*F6</f>
        <v>4.2</v>
      </c>
      <c r="I6" s="73"/>
    </row>
    <row r="7" spans="1:10" ht="25" customHeight="1" x14ac:dyDescent="0.45">
      <c r="A7" s="16">
        <v>3</v>
      </c>
      <c r="B7" s="127"/>
      <c r="C7" s="80" t="s">
        <v>482</v>
      </c>
      <c r="D7" s="57" t="s">
        <v>42</v>
      </c>
      <c r="E7" s="39">
        <v>2.4</v>
      </c>
      <c r="F7" s="26">
        <v>18</v>
      </c>
      <c r="G7" s="76">
        <f t="shared" si="0"/>
        <v>43.199999999999996</v>
      </c>
      <c r="I7" s="73"/>
    </row>
    <row r="8" spans="1:10" ht="25" customHeight="1" x14ac:dyDescent="0.45">
      <c r="A8" s="16">
        <v>4</v>
      </c>
      <c r="B8" s="127"/>
      <c r="C8" s="80" t="s">
        <v>51</v>
      </c>
      <c r="D8" s="57" t="s">
        <v>9</v>
      </c>
      <c r="E8" s="39">
        <v>1.3</v>
      </c>
      <c r="F8" s="26">
        <v>16</v>
      </c>
      <c r="G8" s="76">
        <f>E8*F8</f>
        <v>20.8</v>
      </c>
      <c r="I8" s="73"/>
    </row>
    <row r="9" spans="1:10" ht="26.5" customHeight="1" x14ac:dyDescent="0.45">
      <c r="A9" s="16">
        <v>5</v>
      </c>
      <c r="B9" s="127"/>
      <c r="C9" s="61" t="s">
        <v>56</v>
      </c>
      <c r="D9" s="9" t="s">
        <v>9</v>
      </c>
      <c r="E9" s="39">
        <v>1.3</v>
      </c>
      <c r="F9" s="26">
        <v>11.15</v>
      </c>
      <c r="G9" s="76">
        <f>E9*F9</f>
        <v>14.495000000000001</v>
      </c>
      <c r="I9" s="73"/>
    </row>
    <row r="10" spans="1:10" ht="21" x14ac:dyDescent="0.35">
      <c r="A10" s="16"/>
      <c r="B10" s="16"/>
      <c r="C10" s="61"/>
      <c r="D10" s="9"/>
      <c r="E10" s="57"/>
      <c r="F10" s="26"/>
      <c r="G10" s="32">
        <f>E10*F10</f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>E11*F11</f>
        <v>0</v>
      </c>
    </row>
    <row r="12" spans="1:10" ht="21" x14ac:dyDescent="0.45">
      <c r="A12" s="88"/>
      <c r="B12" s="89"/>
      <c r="C12" s="89"/>
      <c r="D12" s="89"/>
      <c r="E12" s="89"/>
      <c r="F12" s="90"/>
      <c r="G12" s="48">
        <f>SUM(G5:G11)</f>
        <v>200.3</v>
      </c>
      <c r="I12" s="73"/>
    </row>
    <row r="15" spans="1:10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9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  <legacy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opLeftCell="A2" zoomScale="80" zoomScaleNormal="8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>
        <v>94971</v>
      </c>
      <c r="B3" s="103"/>
      <c r="C3" s="129" t="s">
        <v>105</v>
      </c>
      <c r="D3" s="130"/>
      <c r="E3" s="131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39">
        <v>332.50000000000074</v>
      </c>
      <c r="F5" s="26">
        <v>0.76</v>
      </c>
      <c r="G5" s="76">
        <f>E5*F5</f>
        <v>252.70000000000056</v>
      </c>
      <c r="I5" s="73"/>
    </row>
    <row r="6" spans="1:10" ht="25" customHeight="1" x14ac:dyDescent="0.45">
      <c r="A6" s="16">
        <v>2</v>
      </c>
      <c r="B6" s="127"/>
      <c r="C6" s="80" t="s">
        <v>183</v>
      </c>
      <c r="D6" s="57" t="s">
        <v>49</v>
      </c>
      <c r="E6" s="39">
        <v>0.61599999999999999</v>
      </c>
      <c r="F6" s="26">
        <v>100</v>
      </c>
      <c r="G6" s="76">
        <f t="shared" ref="G6:G7" si="0">E6*F6</f>
        <v>61.6</v>
      </c>
      <c r="I6" s="73"/>
    </row>
    <row r="7" spans="1:10" ht="25" customHeight="1" x14ac:dyDescent="0.45">
      <c r="A7" s="16">
        <v>3</v>
      </c>
      <c r="B7" s="127"/>
      <c r="C7" s="80" t="s">
        <v>181</v>
      </c>
      <c r="D7" s="57" t="s">
        <v>49</v>
      </c>
      <c r="E7" s="39">
        <v>0.878</v>
      </c>
      <c r="F7" s="26">
        <v>150</v>
      </c>
      <c r="G7" s="76">
        <f t="shared" si="0"/>
        <v>131.69999999999999</v>
      </c>
      <c r="I7" s="73"/>
    </row>
    <row r="8" spans="1:10" ht="25" customHeight="1" x14ac:dyDescent="0.45">
      <c r="A8" s="16">
        <v>4</v>
      </c>
      <c r="B8" s="127"/>
      <c r="C8" s="80" t="s">
        <v>51</v>
      </c>
      <c r="D8" s="57" t="s">
        <v>9</v>
      </c>
      <c r="E8" s="39">
        <v>2</v>
      </c>
      <c r="F8" s="26">
        <v>16</v>
      </c>
      <c r="G8" s="76">
        <f>E8*F8</f>
        <v>32</v>
      </c>
      <c r="I8" s="73"/>
    </row>
    <row r="9" spans="1:10" ht="26.5" customHeight="1" x14ac:dyDescent="0.45">
      <c r="A9" s="16">
        <v>5</v>
      </c>
      <c r="B9" s="127"/>
      <c r="C9" s="61" t="s">
        <v>56</v>
      </c>
      <c r="D9" s="9" t="s">
        <v>9</v>
      </c>
      <c r="E9" s="39">
        <v>6</v>
      </c>
      <c r="F9" s="26">
        <v>11.15</v>
      </c>
      <c r="G9" s="76">
        <f>E9*F9</f>
        <v>66.900000000000006</v>
      </c>
      <c r="I9" s="73"/>
    </row>
    <row r="10" spans="1:10" ht="21" x14ac:dyDescent="0.35">
      <c r="A10" s="16"/>
      <c r="B10" s="16"/>
      <c r="C10" s="61"/>
      <c r="D10" s="9"/>
      <c r="E10" s="57"/>
      <c r="F10" s="26"/>
      <c r="G10" s="32">
        <f>E10*F10</f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>E11*F11</f>
        <v>0</v>
      </c>
    </row>
    <row r="12" spans="1:10" ht="21" x14ac:dyDescent="0.35">
      <c r="A12" s="88"/>
      <c r="B12" s="89"/>
      <c r="C12" s="89"/>
      <c r="D12" s="89"/>
      <c r="E12" s="89"/>
      <c r="F12" s="90"/>
      <c r="G12" s="48">
        <f>SUM(G5:G11)</f>
        <v>544.90000000000055</v>
      </c>
    </row>
    <row r="15" spans="1:10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9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  <legacy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0" customHeight="1" x14ac:dyDescent="0.35">
      <c r="A3" s="102">
        <v>103670</v>
      </c>
      <c r="B3" s="103"/>
      <c r="C3" s="129" t="s">
        <v>106</v>
      </c>
      <c r="D3" s="130"/>
      <c r="E3" s="131"/>
      <c r="F3" s="100" t="s">
        <v>98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51</v>
      </c>
      <c r="D5" s="57" t="s">
        <v>9</v>
      </c>
      <c r="E5" s="39">
        <v>5.8693749999999998</v>
      </c>
      <c r="F5" s="26">
        <v>16</v>
      </c>
      <c r="G5" s="76">
        <f>E5*F5</f>
        <v>93.91</v>
      </c>
      <c r="I5" s="73"/>
    </row>
    <row r="6" spans="1:10" ht="26.5" customHeight="1" x14ac:dyDescent="0.45">
      <c r="A6" s="16">
        <v>2</v>
      </c>
      <c r="B6" s="127"/>
      <c r="C6" s="61" t="s">
        <v>56</v>
      </c>
      <c r="D6" s="9" t="s">
        <v>9</v>
      </c>
      <c r="E6" s="39">
        <v>16</v>
      </c>
      <c r="F6" s="26">
        <v>11.15</v>
      </c>
      <c r="G6" s="76">
        <f>E6*F6</f>
        <v>178.4</v>
      </c>
      <c r="I6" s="73"/>
    </row>
    <row r="7" spans="1:10" ht="21" x14ac:dyDescent="0.35">
      <c r="A7" s="16"/>
      <c r="B7" s="16"/>
      <c r="C7" s="61"/>
      <c r="D7" s="9"/>
      <c r="E7" s="57"/>
      <c r="F7" s="26"/>
      <c r="G7" s="32">
        <f>E7*F7</f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10" ht="21" x14ac:dyDescent="0.35">
      <c r="A9" s="88"/>
      <c r="B9" s="89"/>
      <c r="C9" s="89"/>
      <c r="D9" s="89"/>
      <c r="E9" s="89"/>
      <c r="F9" s="90"/>
      <c r="G9" s="48">
        <f>SUM(G5:G8)</f>
        <v>272.31</v>
      </c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6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8" sqref="A8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8" customHeight="1" x14ac:dyDescent="0.35">
      <c r="A3" s="102">
        <v>92778</v>
      </c>
      <c r="B3" s="103"/>
      <c r="C3" s="132" t="s">
        <v>116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483</v>
      </c>
      <c r="D5" s="57" t="s">
        <v>41</v>
      </c>
      <c r="E5" s="39">
        <v>1.1499999999999999</v>
      </c>
      <c r="F5" s="26">
        <v>13.615652173913045</v>
      </c>
      <c r="G5" s="76">
        <f>E5*F5</f>
        <v>15.657999999999999</v>
      </c>
      <c r="I5" s="73"/>
    </row>
    <row r="6" spans="1:10" ht="25" customHeight="1" x14ac:dyDescent="0.45">
      <c r="A6" s="16">
        <v>2</v>
      </c>
      <c r="B6" s="127"/>
      <c r="C6" s="80" t="s">
        <v>484</v>
      </c>
      <c r="D6" s="57" t="s">
        <v>41</v>
      </c>
      <c r="E6" s="39">
        <v>0.03</v>
      </c>
      <c r="F6" s="26">
        <v>15</v>
      </c>
      <c r="G6" s="76">
        <f t="shared" ref="G6:G7" si="0">E6*F6</f>
        <v>0.44999999999999996</v>
      </c>
      <c r="I6" s="73"/>
    </row>
    <row r="7" spans="1:10" ht="25" customHeight="1" x14ac:dyDescent="0.45">
      <c r="A7" s="16">
        <v>3</v>
      </c>
      <c r="B7" s="127"/>
      <c r="C7" s="80" t="s">
        <v>485</v>
      </c>
      <c r="D7" s="57" t="s">
        <v>9</v>
      </c>
      <c r="E7" s="39">
        <v>0.08</v>
      </c>
      <c r="F7" s="26">
        <v>16</v>
      </c>
      <c r="G7" s="76">
        <f t="shared" si="0"/>
        <v>1.28</v>
      </c>
      <c r="I7" s="73"/>
    </row>
    <row r="8" spans="1:10" ht="26.5" customHeight="1" x14ac:dyDescent="0.45">
      <c r="A8" s="16">
        <v>4</v>
      </c>
      <c r="B8" s="127"/>
      <c r="C8" s="61" t="s">
        <v>56</v>
      </c>
      <c r="D8" s="9" t="s">
        <v>9</v>
      </c>
      <c r="E8" s="39">
        <v>0.08</v>
      </c>
      <c r="F8" s="26">
        <v>11.15</v>
      </c>
      <c r="G8" s="76">
        <f>E8*F8</f>
        <v>0.89200000000000002</v>
      </c>
      <c r="I8" s="73"/>
    </row>
    <row r="9" spans="1:10" ht="21" x14ac:dyDescent="0.35">
      <c r="A9" s="16"/>
      <c r="B9" s="16"/>
      <c r="C9" s="61"/>
      <c r="D9" s="9"/>
      <c r="E9" s="57"/>
      <c r="F9" s="26"/>
      <c r="G9" s="32">
        <f>E9*F9</f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18.28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2.5429687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72.5" customHeight="1" x14ac:dyDescent="0.35">
      <c r="A3" s="102">
        <v>96536</v>
      </c>
      <c r="B3" s="103"/>
      <c r="C3" s="115" t="s">
        <v>107</v>
      </c>
      <c r="D3" s="116"/>
      <c r="E3" s="117"/>
      <c r="F3" s="100" t="s">
        <v>30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3.15" customHeight="1" x14ac:dyDescent="0.35">
      <c r="A5" s="16">
        <v>1</v>
      </c>
      <c r="B5" s="118" t="s">
        <v>52</v>
      </c>
      <c r="C5" s="29" t="s">
        <v>53</v>
      </c>
      <c r="D5" s="20" t="s">
        <v>30</v>
      </c>
      <c r="E5" s="39">
        <v>1.2</v>
      </c>
      <c r="F5" s="25">
        <v>45</v>
      </c>
      <c r="G5" s="32">
        <f>E5*F5</f>
        <v>54</v>
      </c>
    </row>
    <row r="6" spans="1:7" ht="20.65" customHeight="1" x14ac:dyDescent="0.35">
      <c r="A6" s="16">
        <v>2</v>
      </c>
      <c r="B6" s="119"/>
      <c r="C6" s="29" t="s">
        <v>54</v>
      </c>
      <c r="D6" s="20" t="s">
        <v>42</v>
      </c>
      <c r="E6" s="39">
        <v>2</v>
      </c>
      <c r="F6" s="25">
        <v>4.5</v>
      </c>
      <c r="G6" s="32">
        <f>E6*F6</f>
        <v>9</v>
      </c>
    </row>
    <row r="7" spans="1:7" ht="20.65" customHeight="1" x14ac:dyDescent="0.35">
      <c r="A7" s="16">
        <v>3</v>
      </c>
      <c r="B7" s="119"/>
      <c r="C7" s="29" t="s">
        <v>55</v>
      </c>
      <c r="D7" s="20" t="s">
        <v>41</v>
      </c>
      <c r="E7" s="39">
        <v>0.18</v>
      </c>
      <c r="F7" s="25">
        <v>25</v>
      </c>
      <c r="G7" s="32">
        <f>E7*F7</f>
        <v>4.5</v>
      </c>
    </row>
    <row r="8" spans="1:7" ht="20.65" customHeight="1" x14ac:dyDescent="0.35">
      <c r="A8" s="16">
        <v>4</v>
      </c>
      <c r="B8" s="119"/>
      <c r="C8" s="29" t="s">
        <v>44</v>
      </c>
      <c r="D8" s="20" t="s">
        <v>26</v>
      </c>
      <c r="E8" s="39">
        <v>0.45</v>
      </c>
      <c r="F8" s="25">
        <v>16</v>
      </c>
      <c r="G8" s="32">
        <f>E8*F8</f>
        <v>7.2</v>
      </c>
    </row>
    <row r="9" spans="1:7" ht="20.65" customHeight="1" x14ac:dyDescent="0.35">
      <c r="A9" s="16">
        <v>5</v>
      </c>
      <c r="B9" s="120"/>
      <c r="C9" s="29" t="s">
        <v>56</v>
      </c>
      <c r="D9" s="9" t="s">
        <v>26</v>
      </c>
      <c r="E9" s="39">
        <v>0.40358744394618462</v>
      </c>
      <c r="F9" s="34">
        <v>11.15</v>
      </c>
      <c r="G9" s="32">
        <f>E9*F9</f>
        <v>4.4999999999999583</v>
      </c>
    </row>
    <row r="10" spans="1:7" ht="21" x14ac:dyDescent="0.35">
      <c r="A10" s="88" t="s">
        <v>12</v>
      </c>
      <c r="B10" s="89"/>
      <c r="C10" s="89"/>
      <c r="D10" s="89"/>
      <c r="E10" s="89"/>
      <c r="F10" s="90"/>
      <c r="G10" s="31">
        <f>SUM(G5:G9)</f>
        <v>79.19999999999996</v>
      </c>
    </row>
    <row r="13" spans="1:7" ht="21" x14ac:dyDescent="0.35">
      <c r="A13" s="1" t="s">
        <v>81</v>
      </c>
    </row>
    <row r="16" spans="1:7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A10:F10"/>
    <mergeCell ref="C17:F17"/>
    <mergeCell ref="A1:G1"/>
    <mergeCell ref="A2:B2"/>
    <mergeCell ref="C2:E2"/>
    <mergeCell ref="F2:G2"/>
    <mergeCell ref="A3:B3"/>
    <mergeCell ref="C3:E3"/>
    <mergeCell ref="F3:G3"/>
    <mergeCell ref="B5:B9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8" sqref="A8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8" customHeight="1" x14ac:dyDescent="0.35">
      <c r="A3" s="102">
        <v>92776</v>
      </c>
      <c r="B3" s="103"/>
      <c r="C3" s="132" t="s">
        <v>486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483</v>
      </c>
      <c r="D5" s="57" t="s">
        <v>41</v>
      </c>
      <c r="E5" s="39">
        <v>1.1499999999999999</v>
      </c>
      <c r="F5" s="26">
        <v>15.566956521739128</v>
      </c>
      <c r="G5" s="76">
        <f>E5*F5</f>
        <v>17.901999999999994</v>
      </c>
      <c r="I5" s="73"/>
    </row>
    <row r="6" spans="1:10" ht="25" customHeight="1" x14ac:dyDescent="0.45">
      <c r="A6" s="16">
        <v>2</v>
      </c>
      <c r="B6" s="127"/>
      <c r="C6" s="80" t="s">
        <v>484</v>
      </c>
      <c r="D6" s="57" t="s">
        <v>41</v>
      </c>
      <c r="E6" s="39">
        <v>0.03</v>
      </c>
      <c r="F6" s="26">
        <v>15</v>
      </c>
      <c r="G6" s="76">
        <f t="shared" ref="G6:G7" si="0">E6*F6</f>
        <v>0.44999999999999996</v>
      </c>
      <c r="I6" s="73"/>
    </row>
    <row r="7" spans="1:10" ht="25" customHeight="1" x14ac:dyDescent="0.45">
      <c r="A7" s="16">
        <v>3</v>
      </c>
      <c r="B7" s="127"/>
      <c r="C7" s="80" t="s">
        <v>485</v>
      </c>
      <c r="D7" s="57" t="s">
        <v>9</v>
      </c>
      <c r="E7" s="39">
        <v>0.12</v>
      </c>
      <c r="F7" s="26">
        <v>16</v>
      </c>
      <c r="G7" s="76">
        <f t="shared" si="0"/>
        <v>1.92</v>
      </c>
      <c r="I7" s="73"/>
    </row>
    <row r="8" spans="1:10" ht="26.5" customHeight="1" x14ac:dyDescent="0.45">
      <c r="A8" s="16">
        <v>4</v>
      </c>
      <c r="B8" s="127"/>
      <c r="C8" s="61" t="s">
        <v>56</v>
      </c>
      <c r="D8" s="9" t="s">
        <v>9</v>
      </c>
      <c r="E8" s="39">
        <v>0.12</v>
      </c>
      <c r="F8" s="26">
        <v>11.15</v>
      </c>
      <c r="G8" s="76">
        <f>E8*F8</f>
        <v>1.3380000000000001</v>
      </c>
      <c r="I8" s="73"/>
    </row>
    <row r="9" spans="1:10" ht="21" x14ac:dyDescent="0.35">
      <c r="A9" s="16"/>
      <c r="B9" s="16"/>
      <c r="C9" s="61"/>
      <c r="D9" s="9"/>
      <c r="E9" s="57"/>
      <c r="F9" s="26"/>
      <c r="G9" s="32">
        <f>E9*F9</f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21.609999999999992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8" customHeight="1" x14ac:dyDescent="0.35">
      <c r="A3" s="102">
        <v>87879</v>
      </c>
      <c r="B3" s="103"/>
      <c r="C3" s="132" t="s">
        <v>163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39">
        <v>1.8</v>
      </c>
      <c r="F5" s="26">
        <v>0.76</v>
      </c>
      <c r="G5" s="76">
        <f>E5*F5</f>
        <v>1.3680000000000001</v>
      </c>
      <c r="I5" s="73"/>
    </row>
    <row r="6" spans="1:10" ht="25" customHeight="1" x14ac:dyDescent="0.45">
      <c r="A6" s="16">
        <v>2</v>
      </c>
      <c r="B6" s="127"/>
      <c r="C6" s="80" t="s">
        <v>122</v>
      </c>
      <c r="D6" s="57" t="s">
        <v>41</v>
      </c>
      <c r="E6" s="39">
        <v>5.0000000000000001E-3</v>
      </c>
      <c r="F6" s="26">
        <v>80</v>
      </c>
      <c r="G6" s="76">
        <f t="shared" ref="G6:G7" si="0">E6*F6</f>
        <v>0.4</v>
      </c>
      <c r="I6" s="73"/>
    </row>
    <row r="7" spans="1:10" ht="25" customHeight="1" x14ac:dyDescent="0.45">
      <c r="A7" s="16">
        <v>3</v>
      </c>
      <c r="B7" s="127"/>
      <c r="C7" s="80" t="s">
        <v>51</v>
      </c>
      <c r="D7" s="57" t="s">
        <v>9</v>
      </c>
      <c r="E7" s="39">
        <v>8.8562499999999975E-2</v>
      </c>
      <c r="F7" s="26">
        <v>16</v>
      </c>
      <c r="G7" s="76">
        <f t="shared" si="0"/>
        <v>1.4169999999999996</v>
      </c>
      <c r="I7" s="73"/>
    </row>
    <row r="8" spans="1:10" ht="26.5" customHeight="1" x14ac:dyDescent="0.45">
      <c r="A8" s="16">
        <v>4</v>
      </c>
      <c r="B8" s="127"/>
      <c r="C8" s="61" t="s">
        <v>56</v>
      </c>
      <c r="D8" s="9" t="s">
        <v>9</v>
      </c>
      <c r="E8" s="39">
        <v>0.1</v>
      </c>
      <c r="F8" s="26">
        <v>11.15</v>
      </c>
      <c r="G8" s="76">
        <f>E8*F8</f>
        <v>1.115</v>
      </c>
      <c r="I8" s="73"/>
    </row>
    <row r="9" spans="1:10" ht="21" x14ac:dyDescent="0.35">
      <c r="A9" s="16"/>
      <c r="B9" s="16"/>
      <c r="C9" s="61"/>
      <c r="D9" s="9"/>
      <c r="E9" s="57"/>
      <c r="F9" s="26"/>
      <c r="G9" s="32">
        <f>E9*F9</f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4.3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6.5" customHeight="1" x14ac:dyDescent="0.35">
      <c r="A3" s="102" t="s">
        <v>164</v>
      </c>
      <c r="B3" s="103"/>
      <c r="C3" s="132" t="s">
        <v>165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39">
        <v>5</v>
      </c>
      <c r="F5" s="26">
        <v>0.76</v>
      </c>
      <c r="G5" s="76">
        <f>E5*F5</f>
        <v>3.8</v>
      </c>
      <c r="I5" s="73"/>
    </row>
    <row r="6" spans="1:10" ht="25" customHeight="1" x14ac:dyDescent="0.45">
      <c r="A6" s="16">
        <v>2</v>
      </c>
      <c r="B6" s="127"/>
      <c r="C6" s="80" t="s">
        <v>63</v>
      </c>
      <c r="D6" s="57" t="s">
        <v>41</v>
      </c>
      <c r="E6" s="39">
        <v>5</v>
      </c>
      <c r="F6" s="26">
        <v>0.9</v>
      </c>
      <c r="G6" s="76">
        <f>E6*F6</f>
        <v>4.5</v>
      </c>
      <c r="I6" s="73"/>
    </row>
    <row r="7" spans="1:10" ht="25" customHeight="1" x14ac:dyDescent="0.45">
      <c r="A7" s="16">
        <v>3</v>
      </c>
      <c r="B7" s="127"/>
      <c r="C7" s="80" t="s">
        <v>122</v>
      </c>
      <c r="D7" s="57" t="s">
        <v>41</v>
      </c>
      <c r="E7" s="39">
        <v>2.8000000000000001E-2</v>
      </c>
      <c r="F7" s="26">
        <v>80</v>
      </c>
      <c r="G7" s="76">
        <f t="shared" ref="G7:G8" si="0">E7*F7</f>
        <v>2.2400000000000002</v>
      </c>
      <c r="I7" s="73"/>
    </row>
    <row r="8" spans="1:10" ht="25" customHeight="1" x14ac:dyDescent="0.45">
      <c r="A8" s="16">
        <v>4</v>
      </c>
      <c r="B8" s="127"/>
      <c r="C8" s="80" t="s">
        <v>51</v>
      </c>
      <c r="D8" s="57" t="s">
        <v>9</v>
      </c>
      <c r="E8" s="39">
        <v>0.82249999999999956</v>
      </c>
      <c r="F8" s="26">
        <v>16</v>
      </c>
      <c r="G8" s="76">
        <f t="shared" si="0"/>
        <v>13.159999999999993</v>
      </c>
      <c r="I8" s="73"/>
    </row>
    <row r="9" spans="1:10" ht="26.5" customHeight="1" x14ac:dyDescent="0.45">
      <c r="A9" s="16">
        <v>3</v>
      </c>
      <c r="B9" s="127"/>
      <c r="C9" s="61" t="s">
        <v>56</v>
      </c>
      <c r="D9" s="9" t="s">
        <v>9</v>
      </c>
      <c r="E9" s="39">
        <v>1.2</v>
      </c>
      <c r="F9" s="26">
        <v>11.15</v>
      </c>
      <c r="G9" s="76">
        <f>E9*F9</f>
        <v>13.38</v>
      </c>
      <c r="I9" s="73"/>
    </row>
    <row r="10" spans="1:10" ht="21" x14ac:dyDescent="0.35">
      <c r="A10" s="16"/>
      <c r="B10" s="16"/>
      <c r="C10" s="61"/>
      <c r="D10" s="9"/>
      <c r="E10" s="57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37.08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9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3" zoomScale="110" zoomScaleNormal="110" workbookViewId="0">
      <selection activeCell="A12" sqref="A12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9" customHeight="1" x14ac:dyDescent="0.35">
      <c r="A3" s="102" t="s">
        <v>32</v>
      </c>
      <c r="B3" s="103"/>
      <c r="C3" s="132" t="s">
        <v>488</v>
      </c>
      <c r="D3" s="133"/>
      <c r="E3" s="134"/>
      <c r="F3" s="100" t="s">
        <v>33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59</v>
      </c>
      <c r="C5" s="80" t="s">
        <v>489</v>
      </c>
      <c r="D5" s="57" t="s">
        <v>33</v>
      </c>
      <c r="E5" s="39">
        <v>1</v>
      </c>
      <c r="F5" s="26">
        <v>358.83499999999998</v>
      </c>
      <c r="G5" s="76">
        <f>E5*F5</f>
        <v>358.83499999999998</v>
      </c>
      <c r="I5" s="73"/>
    </row>
    <row r="6" spans="1:10" ht="25" customHeight="1" x14ac:dyDescent="0.45">
      <c r="A6" s="16">
        <v>2</v>
      </c>
      <c r="B6" s="127"/>
      <c r="C6" s="80" t="s">
        <v>51</v>
      </c>
      <c r="D6" s="57" t="s">
        <v>9</v>
      </c>
      <c r="E6" s="39">
        <v>1</v>
      </c>
      <c r="F6" s="26">
        <v>16</v>
      </c>
      <c r="G6" s="76">
        <f t="shared" ref="G6" si="0">E6*F6</f>
        <v>16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1.5</v>
      </c>
      <c r="F7" s="26">
        <v>11.15</v>
      </c>
      <c r="G7" s="76">
        <f>E7*F7</f>
        <v>16.725000000000001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45">
      <c r="A9" s="88"/>
      <c r="B9" s="89"/>
      <c r="C9" s="89"/>
      <c r="D9" s="89"/>
      <c r="E9" s="89"/>
      <c r="F9" s="90"/>
      <c r="G9" s="48">
        <f>SUM(G5:G8)</f>
        <v>391.56</v>
      </c>
      <c r="I9" s="73"/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7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3" zoomScale="110" zoomScaleNormal="110" workbookViewId="0">
      <selection activeCell="B8" sqref="B8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0.5" customHeight="1" x14ac:dyDescent="0.35">
      <c r="A3" s="102">
        <v>98504</v>
      </c>
      <c r="B3" s="103"/>
      <c r="C3" s="132" t="s">
        <v>490</v>
      </c>
      <c r="D3" s="133"/>
      <c r="E3" s="134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492</v>
      </c>
      <c r="D5" s="57" t="s">
        <v>21</v>
      </c>
      <c r="E5" s="39">
        <v>1.05</v>
      </c>
      <c r="F5" s="26">
        <v>12.019047619047624</v>
      </c>
      <c r="G5" s="76">
        <f>E5*F5</f>
        <v>12.620000000000006</v>
      </c>
      <c r="I5" s="73"/>
    </row>
    <row r="6" spans="1:10" ht="25" customHeight="1" x14ac:dyDescent="0.45">
      <c r="A6" s="16">
        <v>2</v>
      </c>
      <c r="B6" s="127"/>
      <c r="C6" s="80" t="s">
        <v>491</v>
      </c>
      <c r="D6" s="57" t="s">
        <v>9</v>
      </c>
      <c r="E6" s="39">
        <v>0.1</v>
      </c>
      <c r="F6" s="26">
        <v>16</v>
      </c>
      <c r="G6" s="76">
        <f t="shared" ref="G6" si="0">E6*F6</f>
        <v>1.6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0.2</v>
      </c>
      <c r="F7" s="26">
        <v>11.15</v>
      </c>
      <c r="G7" s="76">
        <f>E7*F7</f>
        <v>2.23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45">
      <c r="A9" s="88"/>
      <c r="B9" s="89"/>
      <c r="C9" s="89"/>
      <c r="D9" s="89"/>
      <c r="E9" s="89"/>
      <c r="F9" s="90"/>
      <c r="G9" s="48">
        <f>SUM(G5:G8)</f>
        <v>16.450000000000006</v>
      </c>
      <c r="I9" s="73"/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7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3" zoomScale="110" zoomScaleNormal="110" workbookViewId="0">
      <selection activeCell="B9" sqref="B9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8" customHeight="1" x14ac:dyDescent="0.35">
      <c r="A3" s="102">
        <v>94273</v>
      </c>
      <c r="B3" s="103"/>
      <c r="C3" s="132" t="s">
        <v>493</v>
      </c>
      <c r="D3" s="133"/>
      <c r="E3" s="134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494</v>
      </c>
      <c r="D5" s="57" t="s">
        <v>33</v>
      </c>
      <c r="E5" s="39">
        <v>1.05</v>
      </c>
      <c r="F5" s="26">
        <v>34.413333333333341</v>
      </c>
      <c r="G5" s="76">
        <f>E5*F5</f>
        <v>36.134000000000007</v>
      </c>
      <c r="I5" s="73"/>
    </row>
    <row r="6" spans="1:10" ht="25" customHeight="1" x14ac:dyDescent="0.45">
      <c r="A6" s="16">
        <v>2</v>
      </c>
      <c r="B6" s="127"/>
      <c r="C6" s="80" t="s">
        <v>495</v>
      </c>
      <c r="D6" s="57" t="s">
        <v>28</v>
      </c>
      <c r="E6" s="39">
        <v>0.03</v>
      </c>
      <c r="F6" s="26">
        <v>544.9</v>
      </c>
      <c r="G6" s="76">
        <f>E6*F6</f>
        <v>16.346999999999998</v>
      </c>
      <c r="I6" s="73"/>
    </row>
    <row r="7" spans="1:10" ht="25" customHeight="1" x14ac:dyDescent="0.45">
      <c r="A7" s="16">
        <v>3</v>
      </c>
      <c r="B7" s="127"/>
      <c r="C7" s="80" t="s">
        <v>51</v>
      </c>
      <c r="D7" s="57" t="s">
        <v>9</v>
      </c>
      <c r="E7" s="39">
        <v>0.24</v>
      </c>
      <c r="F7" s="26">
        <v>16</v>
      </c>
      <c r="G7" s="76">
        <f t="shared" ref="G7" si="0">E7*F7</f>
        <v>3.84</v>
      </c>
      <c r="I7" s="73"/>
    </row>
    <row r="8" spans="1:10" ht="26.5" customHeight="1" x14ac:dyDescent="0.45">
      <c r="A8" s="16">
        <v>4</v>
      </c>
      <c r="B8" s="127"/>
      <c r="C8" s="61" t="s">
        <v>56</v>
      </c>
      <c r="D8" s="9" t="s">
        <v>9</v>
      </c>
      <c r="E8" s="39">
        <v>0.46</v>
      </c>
      <c r="F8" s="26">
        <v>11.15</v>
      </c>
      <c r="G8" s="76">
        <f>E8*F8</f>
        <v>5.1290000000000004</v>
      </c>
      <c r="I8" s="73"/>
    </row>
    <row r="9" spans="1:10" ht="21" x14ac:dyDescent="0.35">
      <c r="A9" s="16"/>
      <c r="B9" s="16"/>
      <c r="C9" s="61"/>
      <c r="D9" s="9"/>
      <c r="E9" s="57"/>
      <c r="F9" s="26"/>
      <c r="G9" s="32">
        <f>E9*F9</f>
        <v>0</v>
      </c>
    </row>
    <row r="10" spans="1:10" ht="21" x14ac:dyDescent="0.45">
      <c r="A10" s="88"/>
      <c r="B10" s="89"/>
      <c r="C10" s="89"/>
      <c r="D10" s="89"/>
      <c r="E10" s="89"/>
      <c r="F10" s="90"/>
      <c r="G10" s="48">
        <f>SUM(G5:G9)</f>
        <v>61.45000000000001</v>
      </c>
      <c r="I10" s="73"/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8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7" customHeight="1" x14ac:dyDescent="0.35">
      <c r="A3" s="102" t="s">
        <v>497</v>
      </c>
      <c r="B3" s="103"/>
      <c r="C3" s="132" t="s">
        <v>496</v>
      </c>
      <c r="D3" s="133"/>
      <c r="E3" s="134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59</v>
      </c>
      <c r="C5" s="80" t="s">
        <v>498</v>
      </c>
      <c r="D5" s="57" t="s">
        <v>42</v>
      </c>
      <c r="E5" s="39">
        <v>1.05</v>
      </c>
      <c r="F5" s="26">
        <v>116.16666666666666</v>
      </c>
      <c r="G5" s="76">
        <f>E5*F5</f>
        <v>121.97499999999999</v>
      </c>
      <c r="I5" s="73"/>
    </row>
    <row r="6" spans="1:10" ht="25" customHeight="1" x14ac:dyDescent="0.45">
      <c r="A6" s="16">
        <v>2</v>
      </c>
      <c r="B6" s="127"/>
      <c r="C6" s="80" t="s">
        <v>330</v>
      </c>
      <c r="D6" s="57" t="s">
        <v>9</v>
      </c>
      <c r="E6" s="39">
        <v>0.5</v>
      </c>
      <c r="F6" s="26">
        <v>16</v>
      </c>
      <c r="G6" s="76">
        <f t="shared" ref="G6" si="0">E6*F6</f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39">
        <v>0.5</v>
      </c>
      <c r="F7" s="26">
        <v>11.15</v>
      </c>
      <c r="G7" s="76">
        <f>E7*F7</f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>E8*F8</f>
        <v>0</v>
      </c>
    </row>
    <row r="9" spans="1:10" ht="21" x14ac:dyDescent="0.45">
      <c r="A9" s="88"/>
      <c r="B9" s="89"/>
      <c r="C9" s="89"/>
      <c r="D9" s="89"/>
      <c r="E9" s="89"/>
      <c r="F9" s="90"/>
      <c r="G9" s="48">
        <f>SUM(G5:G8)</f>
        <v>135.54999999999998</v>
      </c>
      <c r="I9" s="73"/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7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2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28.5" customHeight="1" x14ac:dyDescent="0.35">
      <c r="A3" s="102">
        <v>93358</v>
      </c>
      <c r="B3" s="103"/>
      <c r="C3" s="129" t="s">
        <v>476</v>
      </c>
      <c r="D3" s="130"/>
      <c r="E3" s="131"/>
      <c r="F3" s="100" t="s">
        <v>98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51</v>
      </c>
      <c r="D5" s="57" t="s">
        <v>9</v>
      </c>
      <c r="E5" s="39">
        <v>1.8146874999999991</v>
      </c>
      <c r="F5" s="26">
        <v>16</v>
      </c>
      <c r="G5" s="76">
        <f>E5*F5</f>
        <v>29.034999999999986</v>
      </c>
      <c r="I5" s="73"/>
    </row>
    <row r="6" spans="1:10" ht="26.5" customHeight="1" x14ac:dyDescent="0.45">
      <c r="A6" s="16">
        <v>2</v>
      </c>
      <c r="B6" s="127"/>
      <c r="C6" s="61" t="s">
        <v>56</v>
      </c>
      <c r="D6" s="9" t="s">
        <v>9</v>
      </c>
      <c r="E6" s="39">
        <v>4.5</v>
      </c>
      <c r="F6" s="26">
        <v>11.15</v>
      </c>
      <c r="G6" s="76">
        <f>E6*F6</f>
        <v>50.175000000000004</v>
      </c>
      <c r="I6" s="73"/>
    </row>
    <row r="7" spans="1:10" ht="21" x14ac:dyDescent="0.35">
      <c r="A7" s="16"/>
      <c r="B7" s="16"/>
      <c r="C7" s="61"/>
      <c r="D7" s="9"/>
      <c r="E7" s="57"/>
      <c r="F7" s="26"/>
      <c r="G7" s="32">
        <f>E7*F7</f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10" ht="21" x14ac:dyDescent="0.35">
      <c r="A9" s="88"/>
      <c r="B9" s="89"/>
      <c r="C9" s="89"/>
      <c r="D9" s="89"/>
      <c r="E9" s="89"/>
      <c r="F9" s="90"/>
      <c r="G9" s="48">
        <f>SUM(G5:G8)</f>
        <v>79.209999999999994</v>
      </c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6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110" zoomScaleNormal="110" workbookViewId="0">
      <selection activeCell="A2" sqref="A2:B2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92.5" customHeight="1" x14ac:dyDescent="0.35">
      <c r="A3" s="102">
        <v>103328</v>
      </c>
      <c r="B3" s="103"/>
      <c r="C3" s="129" t="s">
        <v>120</v>
      </c>
      <c r="D3" s="130"/>
      <c r="E3" s="131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479</v>
      </c>
      <c r="D5" s="57" t="s">
        <v>60</v>
      </c>
      <c r="E5" s="39">
        <v>25</v>
      </c>
      <c r="F5" s="26">
        <v>2.5382960000000026</v>
      </c>
      <c r="G5" s="76">
        <f>E5*F5</f>
        <v>63.457400000000064</v>
      </c>
      <c r="I5" s="73"/>
    </row>
    <row r="6" spans="1:10" ht="25" customHeight="1" x14ac:dyDescent="0.45">
      <c r="A6" s="16">
        <v>2</v>
      </c>
      <c r="B6" s="127"/>
      <c r="C6" s="80" t="s">
        <v>47</v>
      </c>
      <c r="D6" s="57" t="s">
        <v>41</v>
      </c>
      <c r="E6" s="39">
        <v>2.11</v>
      </c>
      <c r="F6" s="26">
        <v>0.76</v>
      </c>
      <c r="G6" s="76">
        <f t="shared" ref="G6:G8" si="0">E6*F6</f>
        <v>1.6035999999999999</v>
      </c>
      <c r="I6" s="73"/>
    </row>
    <row r="7" spans="1:10" ht="25" customHeight="1" x14ac:dyDescent="0.45">
      <c r="A7" s="16">
        <v>3</v>
      </c>
      <c r="B7" s="127"/>
      <c r="C7" s="80" t="s">
        <v>63</v>
      </c>
      <c r="D7" s="57" t="s">
        <v>41</v>
      </c>
      <c r="E7" s="39">
        <v>2.11</v>
      </c>
      <c r="F7" s="26">
        <v>0.9</v>
      </c>
      <c r="G7" s="76">
        <f t="shared" si="0"/>
        <v>1.899</v>
      </c>
      <c r="I7" s="73"/>
    </row>
    <row r="8" spans="1:10" ht="25" customHeight="1" x14ac:dyDescent="0.45">
      <c r="A8" s="16">
        <v>4</v>
      </c>
      <c r="B8" s="127"/>
      <c r="C8" s="80" t="s">
        <v>480</v>
      </c>
      <c r="D8" s="57" t="s">
        <v>49</v>
      </c>
      <c r="E8" s="39">
        <v>1.2999999999999999E-2</v>
      </c>
      <c r="F8" s="26">
        <v>100</v>
      </c>
      <c r="G8" s="76">
        <f t="shared" si="0"/>
        <v>1.3</v>
      </c>
      <c r="I8" s="73"/>
    </row>
    <row r="9" spans="1:10" ht="25" customHeight="1" x14ac:dyDescent="0.45">
      <c r="A9" s="16">
        <v>5</v>
      </c>
      <c r="B9" s="127"/>
      <c r="C9" s="80" t="s">
        <v>51</v>
      </c>
      <c r="D9" s="57" t="s">
        <v>9</v>
      </c>
      <c r="E9" s="39">
        <v>1</v>
      </c>
      <c r="F9" s="26">
        <v>16</v>
      </c>
      <c r="G9" s="76">
        <f>E9*F9</f>
        <v>16</v>
      </c>
      <c r="I9" s="73"/>
    </row>
    <row r="10" spans="1:10" ht="26.5" customHeight="1" x14ac:dyDescent="0.45">
      <c r="A10" s="16">
        <v>6</v>
      </c>
      <c r="B10" s="127"/>
      <c r="C10" s="61" t="s">
        <v>56</v>
      </c>
      <c r="D10" s="9" t="s">
        <v>9</v>
      </c>
      <c r="E10" s="39">
        <v>1</v>
      </c>
      <c r="F10" s="26">
        <v>11.15</v>
      </c>
      <c r="G10" s="76">
        <f>E10*F10</f>
        <v>11.15</v>
      </c>
      <c r="I10" s="73"/>
    </row>
    <row r="11" spans="1:10" ht="21" x14ac:dyDescent="0.35">
      <c r="A11" s="16"/>
      <c r="B11" s="16"/>
      <c r="C11" s="61"/>
      <c r="D11" s="9"/>
      <c r="E11" s="57"/>
      <c r="F11" s="26"/>
      <c r="G11" s="32">
        <f>E11*F11</f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>E12*F12</f>
        <v>0</v>
      </c>
    </row>
    <row r="13" spans="1:10" ht="21" x14ac:dyDescent="0.45">
      <c r="A13" s="88"/>
      <c r="B13" s="89"/>
      <c r="C13" s="89"/>
      <c r="D13" s="89"/>
      <c r="E13" s="89"/>
      <c r="F13" s="90"/>
      <c r="G13" s="48">
        <f>SUM(G5:G12)</f>
        <v>95.410000000000068</v>
      </c>
      <c r="I13" s="73"/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10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zoomScale="80" zoomScaleNormal="8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4" customHeight="1" x14ac:dyDescent="0.35">
      <c r="A3" s="102">
        <v>92411</v>
      </c>
      <c r="B3" s="103"/>
      <c r="C3" s="129" t="s">
        <v>114</v>
      </c>
      <c r="D3" s="130"/>
      <c r="E3" s="131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481</v>
      </c>
      <c r="D5" s="57" t="s">
        <v>30</v>
      </c>
      <c r="E5" s="39">
        <v>1.1499999999999999</v>
      </c>
      <c r="F5" s="26">
        <v>102.26521739130436</v>
      </c>
      <c r="G5" s="76">
        <f>E5*F5</f>
        <v>117.605</v>
      </c>
      <c r="I5" s="73"/>
    </row>
    <row r="6" spans="1:10" ht="25" customHeight="1" x14ac:dyDescent="0.45">
      <c r="A6" s="16">
        <v>2</v>
      </c>
      <c r="B6" s="127"/>
      <c r="C6" s="80" t="s">
        <v>58</v>
      </c>
      <c r="D6" s="57" t="s">
        <v>41</v>
      </c>
      <c r="E6" s="39">
        <v>0.15</v>
      </c>
      <c r="F6" s="26">
        <v>28</v>
      </c>
      <c r="G6" s="76">
        <f t="shared" ref="G6:G7" si="0">E6*F6</f>
        <v>4.2</v>
      </c>
      <c r="I6" s="73"/>
    </row>
    <row r="7" spans="1:10" ht="25" customHeight="1" x14ac:dyDescent="0.45">
      <c r="A7" s="16">
        <v>3</v>
      </c>
      <c r="B7" s="127"/>
      <c r="C7" s="80" t="s">
        <v>482</v>
      </c>
      <c r="D7" s="57" t="s">
        <v>42</v>
      </c>
      <c r="E7" s="39">
        <v>2.4</v>
      </c>
      <c r="F7" s="26">
        <v>18</v>
      </c>
      <c r="G7" s="76">
        <f t="shared" si="0"/>
        <v>43.199999999999996</v>
      </c>
      <c r="I7" s="73"/>
    </row>
    <row r="8" spans="1:10" ht="25" customHeight="1" x14ac:dyDescent="0.45">
      <c r="A8" s="16">
        <v>4</v>
      </c>
      <c r="B8" s="127"/>
      <c r="C8" s="80" t="s">
        <v>51</v>
      </c>
      <c r="D8" s="57" t="s">
        <v>9</v>
      </c>
      <c r="E8" s="39">
        <v>1.3</v>
      </c>
      <c r="F8" s="26">
        <v>16</v>
      </c>
      <c r="G8" s="76">
        <f>E8*F8</f>
        <v>20.8</v>
      </c>
      <c r="I8" s="73"/>
    </row>
    <row r="9" spans="1:10" ht="26.5" customHeight="1" x14ac:dyDescent="0.45">
      <c r="A9" s="16">
        <v>5</v>
      </c>
      <c r="B9" s="127"/>
      <c r="C9" s="61" t="s">
        <v>56</v>
      </c>
      <c r="D9" s="9" t="s">
        <v>9</v>
      </c>
      <c r="E9" s="39">
        <v>1.3</v>
      </c>
      <c r="F9" s="26">
        <v>11.15</v>
      </c>
      <c r="G9" s="76">
        <f>E9*F9</f>
        <v>14.495000000000001</v>
      </c>
      <c r="I9" s="73"/>
    </row>
    <row r="10" spans="1:10" ht="21" x14ac:dyDescent="0.35">
      <c r="A10" s="16"/>
      <c r="B10" s="16"/>
      <c r="C10" s="61"/>
      <c r="D10" s="9"/>
      <c r="E10" s="57"/>
      <c r="F10" s="26"/>
      <c r="G10" s="32">
        <f>E10*F10</f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>E11*F11</f>
        <v>0</v>
      </c>
    </row>
    <row r="12" spans="1:10" ht="21" x14ac:dyDescent="0.45">
      <c r="A12" s="88"/>
      <c r="B12" s="89"/>
      <c r="C12" s="89"/>
      <c r="D12" s="89"/>
      <c r="E12" s="89"/>
      <c r="F12" s="90"/>
      <c r="G12" s="48">
        <f>SUM(G5:G11)</f>
        <v>200.3</v>
      </c>
      <c r="I12" s="73"/>
    </row>
    <row r="15" spans="1:10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9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zoomScale="90" zoomScaleNormal="90" workbookViewId="0">
      <selection activeCell="A4" sqref="A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27.5" customHeight="1" x14ac:dyDescent="0.35">
      <c r="A3" s="102">
        <v>92919</v>
      </c>
      <c r="B3" s="103"/>
      <c r="C3" s="97" t="s">
        <v>108</v>
      </c>
      <c r="D3" s="98"/>
      <c r="E3" s="99"/>
      <c r="F3" s="100" t="s">
        <v>41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29</v>
      </c>
      <c r="C5" s="29" t="s">
        <v>43</v>
      </c>
      <c r="D5" s="20" t="s">
        <v>41</v>
      </c>
      <c r="E5" s="21">
        <v>1.05</v>
      </c>
      <c r="F5" s="25">
        <v>13.37</v>
      </c>
      <c r="G5" s="32">
        <f t="shared" ref="G5:G10" si="0">E5*F5</f>
        <v>14.038499999999999</v>
      </c>
    </row>
    <row r="6" spans="1:7" ht="21" x14ac:dyDescent="0.35">
      <c r="A6" s="16">
        <v>2</v>
      </c>
      <c r="B6" s="121"/>
      <c r="C6" s="29" t="s">
        <v>46</v>
      </c>
      <c r="D6" s="20" t="s">
        <v>41</v>
      </c>
      <c r="E6" s="21">
        <v>0.02</v>
      </c>
      <c r="F6" s="25">
        <v>35</v>
      </c>
      <c r="G6" s="32">
        <f t="shared" si="0"/>
        <v>0.70000000000000007</v>
      </c>
    </row>
    <row r="7" spans="1:7" ht="21" x14ac:dyDescent="0.35">
      <c r="A7" s="16">
        <v>3</v>
      </c>
      <c r="B7" s="121"/>
      <c r="C7" s="29" t="s">
        <v>45</v>
      </c>
      <c r="D7" s="20" t="s">
        <v>9</v>
      </c>
      <c r="E7" s="53">
        <v>0.12809375000000073</v>
      </c>
      <c r="F7" s="25">
        <v>16</v>
      </c>
      <c r="G7" s="32">
        <f t="shared" si="0"/>
        <v>2.0495000000000116</v>
      </c>
    </row>
    <row r="8" spans="1:7" ht="21" x14ac:dyDescent="0.35">
      <c r="A8" s="16">
        <v>4</v>
      </c>
      <c r="B8" s="122"/>
      <c r="C8" s="29" t="s">
        <v>39</v>
      </c>
      <c r="D8" s="20" t="s">
        <v>9</v>
      </c>
      <c r="E8" s="53">
        <v>0.08</v>
      </c>
      <c r="F8" s="25">
        <v>11.15</v>
      </c>
      <c r="G8" s="32">
        <f t="shared" si="0"/>
        <v>0.89200000000000002</v>
      </c>
    </row>
    <row r="9" spans="1:7" ht="21" x14ac:dyDescent="0.35">
      <c r="A9" s="16"/>
      <c r="B9" s="15"/>
      <c r="C9" s="30"/>
      <c r="D9" s="9"/>
      <c r="E9" s="10"/>
      <c r="F9" s="26"/>
      <c r="G9" s="32">
        <f t="shared" si="0"/>
        <v>0</v>
      </c>
    </row>
    <row r="10" spans="1:7" ht="21" x14ac:dyDescent="0.35">
      <c r="A10" s="16"/>
      <c r="B10" s="15"/>
      <c r="C10" s="30"/>
      <c r="D10" s="9"/>
      <c r="E10" s="10"/>
      <c r="F10" s="26"/>
      <c r="G10" s="32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17.68000000000001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opLeftCell="A2" zoomScale="80" zoomScaleNormal="8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2" customHeight="1" x14ac:dyDescent="0.35">
      <c r="A3" s="102">
        <v>94971</v>
      </c>
      <c r="B3" s="103"/>
      <c r="C3" s="129" t="s">
        <v>105</v>
      </c>
      <c r="D3" s="130"/>
      <c r="E3" s="131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39">
        <v>332.50000000000074</v>
      </c>
      <c r="F5" s="26">
        <v>0.76</v>
      </c>
      <c r="G5" s="76">
        <f>E5*F5</f>
        <v>252.70000000000056</v>
      </c>
      <c r="I5" s="73"/>
    </row>
    <row r="6" spans="1:10" ht="25" customHeight="1" x14ac:dyDescent="0.45">
      <c r="A6" s="16">
        <v>2</v>
      </c>
      <c r="B6" s="127"/>
      <c r="C6" s="80" t="s">
        <v>183</v>
      </c>
      <c r="D6" s="57" t="s">
        <v>49</v>
      </c>
      <c r="E6" s="39">
        <v>0.61599999999999999</v>
      </c>
      <c r="F6" s="26">
        <v>100</v>
      </c>
      <c r="G6" s="76">
        <f t="shared" ref="G6:G7" si="0">E6*F6</f>
        <v>61.6</v>
      </c>
      <c r="I6" s="73"/>
    </row>
    <row r="7" spans="1:10" ht="25" customHeight="1" x14ac:dyDescent="0.45">
      <c r="A7" s="16">
        <v>3</v>
      </c>
      <c r="B7" s="127"/>
      <c r="C7" s="80" t="s">
        <v>181</v>
      </c>
      <c r="D7" s="57" t="s">
        <v>49</v>
      </c>
      <c r="E7" s="39">
        <v>0.878</v>
      </c>
      <c r="F7" s="26">
        <v>150</v>
      </c>
      <c r="G7" s="76">
        <f t="shared" si="0"/>
        <v>131.69999999999999</v>
      </c>
      <c r="I7" s="73"/>
    </row>
    <row r="8" spans="1:10" ht="25" customHeight="1" x14ac:dyDescent="0.45">
      <c r="A8" s="16">
        <v>4</v>
      </c>
      <c r="B8" s="127"/>
      <c r="C8" s="80" t="s">
        <v>51</v>
      </c>
      <c r="D8" s="57" t="s">
        <v>9</v>
      </c>
      <c r="E8" s="39">
        <v>2</v>
      </c>
      <c r="F8" s="26">
        <v>16</v>
      </c>
      <c r="G8" s="76">
        <f>E8*F8</f>
        <v>32</v>
      </c>
      <c r="I8" s="73"/>
    </row>
    <row r="9" spans="1:10" ht="26.5" customHeight="1" x14ac:dyDescent="0.45">
      <c r="A9" s="16">
        <v>5</v>
      </c>
      <c r="B9" s="127"/>
      <c r="C9" s="61" t="s">
        <v>56</v>
      </c>
      <c r="D9" s="9" t="s">
        <v>9</v>
      </c>
      <c r="E9" s="39">
        <v>6</v>
      </c>
      <c r="F9" s="26">
        <v>11.15</v>
      </c>
      <c r="G9" s="76">
        <f>E9*F9</f>
        <v>66.900000000000006</v>
      </c>
      <c r="I9" s="73"/>
    </row>
    <row r="10" spans="1:10" ht="21" x14ac:dyDescent="0.35">
      <c r="A10" s="16"/>
      <c r="B10" s="16"/>
      <c r="C10" s="61"/>
      <c r="D10" s="9"/>
      <c r="E10" s="57"/>
      <c r="F10" s="26"/>
      <c r="G10" s="32">
        <f>E10*F10</f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>E11*F11</f>
        <v>0</v>
      </c>
    </row>
    <row r="12" spans="1:10" ht="21" x14ac:dyDescent="0.35">
      <c r="A12" s="88"/>
      <c r="B12" s="89"/>
      <c r="C12" s="89"/>
      <c r="D12" s="89"/>
      <c r="E12" s="89"/>
      <c r="F12" s="90"/>
      <c r="G12" s="48">
        <f>SUM(G5:G11)</f>
        <v>544.90000000000055</v>
      </c>
    </row>
    <row r="15" spans="1:10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9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  <legacy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0" customHeight="1" x14ac:dyDescent="0.35">
      <c r="A3" s="102">
        <v>103670</v>
      </c>
      <c r="B3" s="103"/>
      <c r="C3" s="129" t="s">
        <v>106</v>
      </c>
      <c r="D3" s="130"/>
      <c r="E3" s="131"/>
      <c r="F3" s="100" t="s">
        <v>98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51</v>
      </c>
      <c r="D5" s="57" t="s">
        <v>9</v>
      </c>
      <c r="E5" s="39">
        <v>5.8693749999999998</v>
      </c>
      <c r="F5" s="26">
        <v>16</v>
      </c>
      <c r="G5" s="76">
        <f>E5*F5</f>
        <v>93.91</v>
      </c>
      <c r="I5" s="73"/>
    </row>
    <row r="6" spans="1:10" ht="26.5" customHeight="1" x14ac:dyDescent="0.45">
      <c r="A6" s="16">
        <v>2</v>
      </c>
      <c r="B6" s="127"/>
      <c r="C6" s="61" t="s">
        <v>56</v>
      </c>
      <c r="D6" s="9" t="s">
        <v>9</v>
      </c>
      <c r="E6" s="39">
        <v>16</v>
      </c>
      <c r="F6" s="26">
        <v>11.15</v>
      </c>
      <c r="G6" s="76">
        <f>E6*F6</f>
        <v>178.4</v>
      </c>
      <c r="I6" s="73"/>
    </row>
    <row r="7" spans="1:10" ht="21" x14ac:dyDescent="0.35">
      <c r="A7" s="16"/>
      <c r="B7" s="16"/>
      <c r="C7" s="61"/>
      <c r="D7" s="9"/>
      <c r="E7" s="57"/>
      <c r="F7" s="26"/>
      <c r="G7" s="32">
        <f>E7*F7</f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10" ht="21" x14ac:dyDescent="0.35">
      <c r="A9" s="88"/>
      <c r="B9" s="89"/>
      <c r="C9" s="89"/>
      <c r="D9" s="89"/>
      <c r="E9" s="89"/>
      <c r="F9" s="90"/>
      <c r="G9" s="48">
        <f>SUM(G5:G8)</f>
        <v>272.31</v>
      </c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6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8" customHeight="1" x14ac:dyDescent="0.35">
      <c r="A3" s="102">
        <v>92778</v>
      </c>
      <c r="B3" s="103"/>
      <c r="C3" s="132" t="s">
        <v>116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483</v>
      </c>
      <c r="D5" s="57" t="s">
        <v>41</v>
      </c>
      <c r="E5" s="39">
        <v>1.1499999999999999</v>
      </c>
      <c r="F5" s="26">
        <v>13.615652173913045</v>
      </c>
      <c r="G5" s="76">
        <f>E5*F5</f>
        <v>15.657999999999999</v>
      </c>
      <c r="I5" s="73"/>
    </row>
    <row r="6" spans="1:10" ht="25" customHeight="1" x14ac:dyDescent="0.45">
      <c r="A6" s="16">
        <v>2</v>
      </c>
      <c r="B6" s="127"/>
      <c r="C6" s="80" t="s">
        <v>484</v>
      </c>
      <c r="D6" s="57" t="s">
        <v>41</v>
      </c>
      <c r="E6" s="39">
        <v>0.03</v>
      </c>
      <c r="F6" s="26">
        <v>15</v>
      </c>
      <c r="G6" s="76">
        <f t="shared" ref="G6:G7" si="0">E6*F6</f>
        <v>0.44999999999999996</v>
      </c>
      <c r="I6" s="73"/>
    </row>
    <row r="7" spans="1:10" ht="25" customHeight="1" x14ac:dyDescent="0.45">
      <c r="A7" s="16">
        <v>3</v>
      </c>
      <c r="B7" s="127"/>
      <c r="C7" s="80" t="s">
        <v>485</v>
      </c>
      <c r="D7" s="57" t="s">
        <v>9</v>
      </c>
      <c r="E7" s="39">
        <v>0.08</v>
      </c>
      <c r="F7" s="26">
        <v>16</v>
      </c>
      <c r="G7" s="76">
        <f t="shared" si="0"/>
        <v>1.28</v>
      </c>
      <c r="I7" s="73"/>
    </row>
    <row r="8" spans="1:10" ht="26.5" customHeight="1" x14ac:dyDescent="0.45">
      <c r="A8" s="16">
        <v>4</v>
      </c>
      <c r="B8" s="127"/>
      <c r="C8" s="61" t="s">
        <v>56</v>
      </c>
      <c r="D8" s="9" t="s">
        <v>9</v>
      </c>
      <c r="E8" s="39">
        <v>0.08</v>
      </c>
      <c r="F8" s="26">
        <v>11.15</v>
      </c>
      <c r="G8" s="76">
        <f>E8*F8</f>
        <v>0.89200000000000002</v>
      </c>
      <c r="I8" s="73"/>
    </row>
    <row r="9" spans="1:10" ht="21" x14ac:dyDescent="0.35">
      <c r="A9" s="16"/>
      <c r="B9" s="16"/>
      <c r="C9" s="61"/>
      <c r="D9" s="9"/>
      <c r="E9" s="57"/>
      <c r="F9" s="26"/>
      <c r="G9" s="32">
        <f>E9*F9</f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18.28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5" sqref="A5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8" customHeight="1" x14ac:dyDescent="0.35">
      <c r="A3" s="102">
        <v>92776</v>
      </c>
      <c r="B3" s="103"/>
      <c r="C3" s="132" t="s">
        <v>486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483</v>
      </c>
      <c r="D5" s="57" t="s">
        <v>41</v>
      </c>
      <c r="E5" s="39">
        <v>1.1499999999999999</v>
      </c>
      <c r="F5" s="26">
        <v>15.566956521739128</v>
      </c>
      <c r="G5" s="76">
        <f>E5*F5</f>
        <v>17.901999999999994</v>
      </c>
      <c r="I5" s="73"/>
    </row>
    <row r="6" spans="1:10" ht="25" customHeight="1" x14ac:dyDescent="0.45">
      <c r="A6" s="16">
        <v>2</v>
      </c>
      <c r="B6" s="127"/>
      <c r="C6" s="80" t="s">
        <v>484</v>
      </c>
      <c r="D6" s="57" t="s">
        <v>41</v>
      </c>
      <c r="E6" s="39">
        <v>0.03</v>
      </c>
      <c r="F6" s="26">
        <v>15</v>
      </c>
      <c r="G6" s="76">
        <f t="shared" ref="G6:G7" si="0">E6*F6</f>
        <v>0.44999999999999996</v>
      </c>
      <c r="I6" s="73"/>
    </row>
    <row r="7" spans="1:10" ht="25" customHeight="1" x14ac:dyDescent="0.45">
      <c r="A7" s="16">
        <v>3</v>
      </c>
      <c r="B7" s="127"/>
      <c r="C7" s="80" t="s">
        <v>485</v>
      </c>
      <c r="D7" s="57" t="s">
        <v>9</v>
      </c>
      <c r="E7" s="39">
        <v>0.12</v>
      </c>
      <c r="F7" s="26">
        <v>16</v>
      </c>
      <c r="G7" s="76">
        <f t="shared" si="0"/>
        <v>1.92</v>
      </c>
      <c r="I7" s="73"/>
    </row>
    <row r="8" spans="1:10" ht="26.5" customHeight="1" x14ac:dyDescent="0.45">
      <c r="A8" s="16">
        <v>4</v>
      </c>
      <c r="B8" s="127"/>
      <c r="C8" s="61" t="s">
        <v>56</v>
      </c>
      <c r="D8" s="9" t="s">
        <v>9</v>
      </c>
      <c r="E8" s="39">
        <v>0.12</v>
      </c>
      <c r="F8" s="26">
        <v>11.15</v>
      </c>
      <c r="G8" s="76">
        <f>E8*F8</f>
        <v>1.3380000000000001</v>
      </c>
      <c r="I8" s="73"/>
    </row>
    <row r="9" spans="1:10" ht="21" x14ac:dyDescent="0.35">
      <c r="A9" s="16"/>
      <c r="B9" s="16"/>
      <c r="C9" s="61"/>
      <c r="D9" s="9"/>
      <c r="E9" s="57"/>
      <c r="F9" s="26"/>
      <c r="G9" s="32">
        <f>E9*F9</f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21.609999999999992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8" customHeight="1" x14ac:dyDescent="0.35">
      <c r="A3" s="102">
        <v>87879</v>
      </c>
      <c r="B3" s="103"/>
      <c r="C3" s="132" t="s">
        <v>163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39">
        <v>1.8</v>
      </c>
      <c r="F5" s="26">
        <v>0.76</v>
      </c>
      <c r="G5" s="76">
        <f>E5*F5</f>
        <v>1.3680000000000001</v>
      </c>
      <c r="I5" s="73"/>
    </row>
    <row r="6" spans="1:10" ht="25" customHeight="1" x14ac:dyDescent="0.45">
      <c r="A6" s="16">
        <v>2</v>
      </c>
      <c r="B6" s="127"/>
      <c r="C6" s="80" t="s">
        <v>122</v>
      </c>
      <c r="D6" s="57" t="s">
        <v>41</v>
      </c>
      <c r="E6" s="39">
        <v>5.0000000000000001E-3</v>
      </c>
      <c r="F6" s="26">
        <v>80</v>
      </c>
      <c r="G6" s="76">
        <f t="shared" ref="G6:G7" si="0">E6*F6</f>
        <v>0.4</v>
      </c>
      <c r="I6" s="73"/>
    </row>
    <row r="7" spans="1:10" ht="25" customHeight="1" x14ac:dyDescent="0.45">
      <c r="A7" s="16">
        <v>3</v>
      </c>
      <c r="B7" s="127"/>
      <c r="C7" s="80" t="s">
        <v>51</v>
      </c>
      <c r="D7" s="57" t="s">
        <v>9</v>
      </c>
      <c r="E7" s="39">
        <v>8.8562499999999975E-2</v>
      </c>
      <c r="F7" s="26">
        <v>16</v>
      </c>
      <c r="G7" s="76">
        <f t="shared" si="0"/>
        <v>1.4169999999999996</v>
      </c>
      <c r="I7" s="73"/>
    </row>
    <row r="8" spans="1:10" ht="26.5" customHeight="1" x14ac:dyDescent="0.45">
      <c r="A8" s="16">
        <v>4</v>
      </c>
      <c r="B8" s="127"/>
      <c r="C8" s="61" t="s">
        <v>56</v>
      </c>
      <c r="D8" s="9" t="s">
        <v>9</v>
      </c>
      <c r="E8" s="39">
        <v>0.1</v>
      </c>
      <c r="F8" s="26">
        <v>11.15</v>
      </c>
      <c r="G8" s="76">
        <f>E8*F8</f>
        <v>1.115</v>
      </c>
      <c r="I8" s="73"/>
    </row>
    <row r="9" spans="1:10" ht="21" x14ac:dyDescent="0.35">
      <c r="A9" s="16"/>
      <c r="B9" s="16"/>
      <c r="C9" s="61"/>
      <c r="D9" s="9"/>
      <c r="E9" s="57"/>
      <c r="F9" s="26"/>
      <c r="G9" s="32">
        <f>E9*F9</f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4.3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3" zoomScale="110" zoomScaleNormal="110" workbookViewId="0">
      <selection activeCell="A3" sqref="A3:B3"/>
    </sheetView>
  </sheetViews>
  <sheetFormatPr defaultRowHeight="14.5" x14ac:dyDescent="0.35"/>
  <cols>
    <col min="1" max="1" width="11.6328125" customWidth="1"/>
    <col min="2" max="2" width="19.269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6.5" customHeight="1" x14ac:dyDescent="0.35">
      <c r="A3" s="102" t="s">
        <v>164</v>
      </c>
      <c r="B3" s="103"/>
      <c r="C3" s="132" t="s">
        <v>165</v>
      </c>
      <c r="D3" s="133"/>
      <c r="E3" s="134"/>
      <c r="F3" s="100" t="s">
        <v>487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5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39">
        <v>5</v>
      </c>
      <c r="F5" s="26">
        <v>0.76</v>
      </c>
      <c r="G5" s="76">
        <f>E5*F5</f>
        <v>3.8</v>
      </c>
      <c r="I5" s="73"/>
    </row>
    <row r="6" spans="1:10" ht="25" customHeight="1" x14ac:dyDescent="0.45">
      <c r="A6" s="16">
        <v>2</v>
      </c>
      <c r="B6" s="127"/>
      <c r="C6" s="80" t="s">
        <v>63</v>
      </c>
      <c r="D6" s="57" t="s">
        <v>41</v>
      </c>
      <c r="E6" s="39">
        <v>5</v>
      </c>
      <c r="F6" s="26">
        <v>0.9</v>
      </c>
      <c r="G6" s="76">
        <f>E6*F6</f>
        <v>4.5</v>
      </c>
      <c r="I6" s="73"/>
    </row>
    <row r="7" spans="1:10" ht="25" customHeight="1" x14ac:dyDescent="0.45">
      <c r="A7" s="16">
        <v>3</v>
      </c>
      <c r="B7" s="127"/>
      <c r="C7" s="80" t="s">
        <v>122</v>
      </c>
      <c r="D7" s="57" t="s">
        <v>41</v>
      </c>
      <c r="E7" s="39">
        <v>2.8000000000000001E-2</v>
      </c>
      <c r="F7" s="26">
        <v>80</v>
      </c>
      <c r="G7" s="76">
        <f t="shared" ref="G7:G8" si="0">E7*F7</f>
        <v>2.2400000000000002</v>
      </c>
      <c r="I7" s="73"/>
    </row>
    <row r="8" spans="1:10" ht="25" customHeight="1" x14ac:dyDescent="0.45">
      <c r="A8" s="16">
        <v>4</v>
      </c>
      <c r="B8" s="127"/>
      <c r="C8" s="80" t="s">
        <v>51</v>
      </c>
      <c r="D8" s="57" t="s">
        <v>9</v>
      </c>
      <c r="E8" s="39">
        <v>0.82249999999999956</v>
      </c>
      <c r="F8" s="26">
        <v>16</v>
      </c>
      <c r="G8" s="76">
        <f t="shared" si="0"/>
        <v>13.159999999999993</v>
      </c>
      <c r="I8" s="73"/>
    </row>
    <row r="9" spans="1:10" ht="26.5" customHeight="1" x14ac:dyDescent="0.45">
      <c r="A9" s="16">
        <v>5</v>
      </c>
      <c r="B9" s="127"/>
      <c r="C9" s="61" t="s">
        <v>56</v>
      </c>
      <c r="D9" s="9" t="s">
        <v>9</v>
      </c>
      <c r="E9" s="39">
        <v>1.2</v>
      </c>
      <c r="F9" s="26">
        <v>11.15</v>
      </c>
      <c r="G9" s="76">
        <f>E9*F9</f>
        <v>13.38</v>
      </c>
      <c r="I9" s="73"/>
    </row>
    <row r="10" spans="1:10" ht="21" x14ac:dyDescent="0.35">
      <c r="A10" s="16"/>
      <c r="B10" s="16"/>
      <c r="C10" s="61"/>
      <c r="D10" s="9"/>
      <c r="E10" s="57"/>
      <c r="F10" s="26"/>
      <c r="G10" s="32">
        <f>E10*F10</f>
        <v>0</v>
      </c>
    </row>
    <row r="11" spans="1:10" ht="21" x14ac:dyDescent="0.45">
      <c r="A11" s="88"/>
      <c r="B11" s="89"/>
      <c r="C11" s="89"/>
      <c r="D11" s="89"/>
      <c r="E11" s="89"/>
      <c r="F11" s="90"/>
      <c r="G11" s="48">
        <f>SUM(G5:G10)</f>
        <v>37.08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9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 t="s">
        <v>204</v>
      </c>
      <c r="B3" s="103"/>
      <c r="C3" s="97" t="s">
        <v>205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206</v>
      </c>
      <c r="D5" s="57" t="s">
        <v>201</v>
      </c>
      <c r="E5" s="57">
        <v>0.17</v>
      </c>
      <c r="F5" s="26">
        <v>22.161764705882298</v>
      </c>
      <c r="G5" s="76">
        <f t="shared" ref="G5:G12" si="0">E5*F5</f>
        <v>3.7674999999999907</v>
      </c>
      <c r="I5" s="73"/>
    </row>
    <row r="6" spans="1:10" ht="26.5" customHeight="1" x14ac:dyDescent="0.45">
      <c r="A6" s="16">
        <v>2</v>
      </c>
      <c r="B6" s="127"/>
      <c r="C6" s="61" t="s">
        <v>200</v>
      </c>
      <c r="D6" s="57" t="s">
        <v>201</v>
      </c>
      <c r="E6" s="57">
        <v>0.12</v>
      </c>
      <c r="F6" s="26">
        <v>12</v>
      </c>
      <c r="G6" s="76">
        <f t="shared" si="0"/>
        <v>1.44</v>
      </c>
      <c r="I6" s="73"/>
    </row>
    <row r="7" spans="1:10" ht="21" x14ac:dyDescent="0.35">
      <c r="A7" s="16">
        <v>3</v>
      </c>
      <c r="B7" s="127"/>
      <c r="C7" s="61" t="s">
        <v>62</v>
      </c>
      <c r="D7" s="9" t="s">
        <v>9</v>
      </c>
      <c r="E7" s="39">
        <v>0.4</v>
      </c>
      <c r="F7" s="26">
        <v>16</v>
      </c>
      <c r="G7" s="32">
        <f t="shared" si="0"/>
        <v>6.4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0.35</v>
      </c>
      <c r="F8" s="26">
        <v>11.15</v>
      </c>
      <c r="G8" s="32">
        <f t="shared" si="0"/>
        <v>3.9024999999999999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15.509999999999991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8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98563</v>
      </c>
      <c r="B3" s="103"/>
      <c r="C3" s="97" t="s">
        <v>499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57">
        <v>0.25</v>
      </c>
      <c r="F5" s="26">
        <v>0.76</v>
      </c>
      <c r="G5" s="76">
        <f t="shared" ref="G5:G10" si="0">E5*F5</f>
        <v>0.19</v>
      </c>
      <c r="I5" s="73"/>
    </row>
    <row r="6" spans="1:10" ht="26.5" customHeight="1" x14ac:dyDescent="0.45">
      <c r="A6" s="16">
        <v>2</v>
      </c>
      <c r="B6" s="127"/>
      <c r="C6" s="61" t="s">
        <v>500</v>
      </c>
      <c r="D6" s="57" t="s">
        <v>49</v>
      </c>
      <c r="E6" s="57">
        <v>0.08</v>
      </c>
      <c r="F6" s="26">
        <v>80</v>
      </c>
      <c r="G6" s="76">
        <f t="shared" si="0"/>
        <v>6.4</v>
      </c>
      <c r="I6" s="73"/>
    </row>
    <row r="7" spans="1:10" ht="21" x14ac:dyDescent="0.35">
      <c r="A7" s="16">
        <v>3</v>
      </c>
      <c r="B7" s="127"/>
      <c r="C7" s="61" t="s">
        <v>51</v>
      </c>
      <c r="D7" s="9" t="s">
        <v>9</v>
      </c>
      <c r="E7" s="39">
        <v>1.1993749999999999</v>
      </c>
      <c r="F7" s="26">
        <v>16</v>
      </c>
      <c r="G7" s="32">
        <f t="shared" si="0"/>
        <v>19.189999999999998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1</v>
      </c>
      <c r="F8" s="26">
        <v>11.15</v>
      </c>
      <c r="G8" s="32">
        <f t="shared" si="0"/>
        <v>11.15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36.93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98564</v>
      </c>
      <c r="B3" s="103"/>
      <c r="C3" s="97" t="s">
        <v>501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47</v>
      </c>
      <c r="D5" s="57" t="s">
        <v>41</v>
      </c>
      <c r="E5" s="57">
        <v>0.25</v>
      </c>
      <c r="F5" s="26">
        <v>0.76</v>
      </c>
      <c r="G5" s="76">
        <f t="shared" ref="G5:G10" si="0">E5*F5</f>
        <v>0.19</v>
      </c>
      <c r="I5" s="73"/>
    </row>
    <row r="6" spans="1:10" ht="26.5" customHeight="1" x14ac:dyDescent="0.45">
      <c r="A6" s="16">
        <v>2</v>
      </c>
      <c r="B6" s="127"/>
      <c r="C6" s="61" t="s">
        <v>500</v>
      </c>
      <c r="D6" s="57" t="s">
        <v>49</v>
      </c>
      <c r="E6" s="57">
        <v>0.08</v>
      </c>
      <c r="F6" s="26">
        <v>80</v>
      </c>
      <c r="G6" s="76">
        <f t="shared" si="0"/>
        <v>6.4</v>
      </c>
      <c r="I6" s="73"/>
    </row>
    <row r="7" spans="1:10" ht="21" x14ac:dyDescent="0.35">
      <c r="A7" s="16">
        <v>3</v>
      </c>
      <c r="B7" s="127"/>
      <c r="C7" s="61" t="s">
        <v>51</v>
      </c>
      <c r="D7" s="9" t="s">
        <v>9</v>
      </c>
      <c r="E7" s="39">
        <v>2.149375</v>
      </c>
      <c r="F7" s="26">
        <v>16</v>
      </c>
      <c r="G7" s="32">
        <f t="shared" si="0"/>
        <v>34.39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1</v>
      </c>
      <c r="F8" s="26">
        <v>11.15</v>
      </c>
      <c r="G8" s="32">
        <f t="shared" si="0"/>
        <v>11.15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52.13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90" zoomScaleNormal="90" workbookViewId="0">
      <selection activeCell="A5" sqref="A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>
        <v>98553</v>
      </c>
      <c r="B3" s="103"/>
      <c r="C3" s="97" t="s">
        <v>502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504</v>
      </c>
      <c r="D5" s="57" t="s">
        <v>41</v>
      </c>
      <c r="E5" s="57">
        <v>0.8</v>
      </c>
      <c r="F5" s="26">
        <v>130.93124999999998</v>
      </c>
      <c r="G5" s="76">
        <f t="shared" ref="G5:G9" si="0">E5*F5</f>
        <v>104.74499999999999</v>
      </c>
      <c r="I5" s="73"/>
    </row>
    <row r="6" spans="1:10" ht="21" x14ac:dyDescent="0.35">
      <c r="A6" s="16">
        <v>2</v>
      </c>
      <c r="B6" s="127"/>
      <c r="C6" s="61" t="s">
        <v>503</v>
      </c>
      <c r="D6" s="9" t="s">
        <v>9</v>
      </c>
      <c r="E6" s="39">
        <v>1</v>
      </c>
      <c r="F6" s="26">
        <v>16</v>
      </c>
      <c r="G6" s="76">
        <f t="shared" si="0"/>
        <v>16</v>
      </c>
    </row>
    <row r="7" spans="1:10" ht="21" x14ac:dyDescent="0.35">
      <c r="A7" s="16">
        <v>3</v>
      </c>
      <c r="B7" s="128"/>
      <c r="C7" s="61" t="s">
        <v>35</v>
      </c>
      <c r="D7" s="9" t="s">
        <v>9</v>
      </c>
      <c r="E7" s="39">
        <v>0.5</v>
      </c>
      <c r="F7" s="26">
        <v>11.15</v>
      </c>
      <c r="G7" s="32">
        <f t="shared" si="0"/>
        <v>5.5750000000000002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126.32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zoomScale="90" zoomScaleNormal="90" workbookViewId="0">
      <selection activeCell="F4" sqref="F4:G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10.5" customHeight="1" x14ac:dyDescent="0.35">
      <c r="A3" s="102">
        <v>92916</v>
      </c>
      <c r="B3" s="103"/>
      <c r="C3" s="97" t="s">
        <v>109</v>
      </c>
      <c r="D3" s="98"/>
      <c r="E3" s="99"/>
      <c r="F3" s="100" t="s">
        <v>41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52</v>
      </c>
      <c r="C5" s="29" t="s">
        <v>43</v>
      </c>
      <c r="D5" s="20" t="s">
        <v>41</v>
      </c>
      <c r="E5" s="21">
        <v>1.05</v>
      </c>
      <c r="F5" s="25">
        <v>13.37</v>
      </c>
      <c r="G5" s="32">
        <f t="shared" ref="G5:G10" si="0">E5*F5</f>
        <v>14.038499999999999</v>
      </c>
    </row>
    <row r="6" spans="1:7" ht="21" x14ac:dyDescent="0.35">
      <c r="A6" s="16">
        <v>2</v>
      </c>
      <c r="B6" s="121"/>
      <c r="C6" s="29" t="s">
        <v>46</v>
      </c>
      <c r="D6" s="20" t="s">
        <v>41</v>
      </c>
      <c r="E6" s="21">
        <v>0.02</v>
      </c>
      <c r="F6" s="25">
        <v>35</v>
      </c>
      <c r="G6" s="32">
        <f t="shared" si="0"/>
        <v>0.70000000000000007</v>
      </c>
    </row>
    <row r="7" spans="1:7" ht="21" x14ac:dyDescent="0.35">
      <c r="A7" s="16">
        <v>3</v>
      </c>
      <c r="B7" s="121"/>
      <c r="C7" s="29" t="s">
        <v>45</v>
      </c>
      <c r="D7" s="20" t="s">
        <v>9</v>
      </c>
      <c r="E7" s="53">
        <v>0.27834375000000011</v>
      </c>
      <c r="F7" s="25">
        <v>16</v>
      </c>
      <c r="G7" s="32">
        <f t="shared" si="0"/>
        <v>4.4535000000000018</v>
      </c>
    </row>
    <row r="8" spans="1:7" ht="21" x14ac:dyDescent="0.35">
      <c r="A8" s="16">
        <v>4</v>
      </c>
      <c r="B8" s="122"/>
      <c r="C8" s="29" t="s">
        <v>39</v>
      </c>
      <c r="D8" s="20" t="s">
        <v>9</v>
      </c>
      <c r="E8" s="53">
        <v>0.12</v>
      </c>
      <c r="F8" s="25">
        <v>11.15</v>
      </c>
      <c r="G8" s="32">
        <f t="shared" si="0"/>
        <v>1.3380000000000001</v>
      </c>
    </row>
    <row r="9" spans="1:7" ht="21" x14ac:dyDescent="0.35">
      <c r="A9" s="16"/>
      <c r="B9" s="15"/>
      <c r="C9" s="30"/>
      <c r="D9" s="9"/>
      <c r="E9" s="10"/>
      <c r="F9" s="26"/>
      <c r="G9" s="32">
        <f t="shared" si="0"/>
        <v>0</v>
      </c>
    </row>
    <row r="10" spans="1:7" ht="21" x14ac:dyDescent="0.35">
      <c r="A10" s="16"/>
      <c r="B10" s="15"/>
      <c r="C10" s="30"/>
      <c r="D10" s="9"/>
      <c r="E10" s="10"/>
      <c r="F10" s="26"/>
      <c r="G10" s="32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20.53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="90" zoomScaleNormal="90" workbookViewId="0">
      <selection activeCell="A6" sqref="A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9.5" customHeight="1" x14ac:dyDescent="0.35">
      <c r="A3" s="102" t="s">
        <v>32</v>
      </c>
      <c r="B3" s="103"/>
      <c r="C3" s="97" t="s">
        <v>505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36.5" customHeight="1" x14ac:dyDescent="0.45">
      <c r="A5" s="16">
        <v>1</v>
      </c>
      <c r="B5" s="126" t="s">
        <v>52</v>
      </c>
      <c r="C5" s="80" t="s">
        <v>506</v>
      </c>
      <c r="D5" s="57" t="s">
        <v>33</v>
      </c>
      <c r="E5" s="57">
        <v>1</v>
      </c>
      <c r="F5" s="26">
        <v>2216.9700000000003</v>
      </c>
      <c r="G5" s="76">
        <f t="shared" ref="G5:G9" si="0">E5*F5</f>
        <v>2216.9700000000003</v>
      </c>
      <c r="I5" s="73"/>
    </row>
    <row r="6" spans="1:10" ht="21" x14ac:dyDescent="0.35">
      <c r="A6" s="16">
        <v>2</v>
      </c>
      <c r="B6" s="127"/>
      <c r="C6" s="61" t="s">
        <v>330</v>
      </c>
      <c r="D6" s="9" t="s">
        <v>9</v>
      </c>
      <c r="E6" s="39">
        <v>3</v>
      </c>
      <c r="F6" s="26">
        <v>16</v>
      </c>
      <c r="G6" s="76">
        <f t="shared" si="0"/>
        <v>48</v>
      </c>
    </row>
    <row r="7" spans="1:10" ht="21" x14ac:dyDescent="0.35">
      <c r="A7" s="16">
        <v>3</v>
      </c>
      <c r="B7" s="128"/>
      <c r="C7" s="61" t="s">
        <v>35</v>
      </c>
      <c r="D7" s="9" t="s">
        <v>9</v>
      </c>
      <c r="E7" s="39">
        <v>3</v>
      </c>
      <c r="F7" s="26">
        <v>11.15</v>
      </c>
      <c r="G7" s="32">
        <f t="shared" si="0"/>
        <v>33.450000000000003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2298.42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zoomScale="90" zoomScaleNormal="90" workbookViewId="0">
      <selection activeCell="A6" sqref="A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1.5" customHeight="1" x14ac:dyDescent="0.35">
      <c r="A3" s="102">
        <v>99803</v>
      </c>
      <c r="B3" s="103"/>
      <c r="C3" s="97" t="s">
        <v>507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4.5" customHeight="1" x14ac:dyDescent="0.45">
      <c r="A5" s="16">
        <v>1</v>
      </c>
      <c r="B5" s="126" t="s">
        <v>52</v>
      </c>
      <c r="C5" s="80" t="s">
        <v>508</v>
      </c>
      <c r="D5" s="57" t="s">
        <v>41</v>
      </c>
      <c r="E5" s="57">
        <v>0.05</v>
      </c>
      <c r="F5" s="26">
        <v>16.299999999999994</v>
      </c>
      <c r="G5" s="76">
        <f t="shared" ref="G5:G8" si="0">E5*F5</f>
        <v>0.81499999999999972</v>
      </c>
      <c r="I5" s="73"/>
    </row>
    <row r="6" spans="1:10" ht="21" x14ac:dyDescent="0.35">
      <c r="A6" s="16">
        <v>2</v>
      </c>
      <c r="B6" s="128"/>
      <c r="C6" s="61" t="s">
        <v>35</v>
      </c>
      <c r="D6" s="9" t="s">
        <v>9</v>
      </c>
      <c r="E6" s="39">
        <v>0.1</v>
      </c>
      <c r="F6" s="26">
        <v>11.15</v>
      </c>
      <c r="G6" s="32">
        <f t="shared" si="0"/>
        <v>1.115</v>
      </c>
    </row>
    <row r="7" spans="1:10" ht="21" x14ac:dyDescent="0.35">
      <c r="A7" s="16"/>
      <c r="B7" s="16"/>
      <c r="C7" s="61"/>
      <c r="D7" s="9"/>
      <c r="E7" s="39"/>
      <c r="F7" s="26"/>
      <c r="G7" s="32">
        <f t="shared" si="0"/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88" t="s">
        <v>12</v>
      </c>
      <c r="B9" s="89"/>
      <c r="C9" s="89"/>
      <c r="D9" s="89"/>
      <c r="E9" s="89"/>
      <c r="F9" s="90"/>
      <c r="G9" s="48">
        <f>SUM(G5:G8)</f>
        <v>1.9299999999999997</v>
      </c>
      <c r="I9" s="87"/>
    </row>
    <row r="12" spans="1:10" ht="21" x14ac:dyDescent="0.35">
      <c r="A12" s="1" t="s">
        <v>81</v>
      </c>
    </row>
    <row r="15" spans="1:10" x14ac:dyDescent="0.35">
      <c r="C15" s="13"/>
      <c r="D15" s="13"/>
      <c r="E15" s="13"/>
      <c r="F15" s="13"/>
    </row>
    <row r="16" spans="1:10" ht="30" customHeight="1" x14ac:dyDescent="0.35">
      <c r="C16" s="91" t="s">
        <v>7</v>
      </c>
      <c r="D16" s="91"/>
      <c r="E16" s="91"/>
      <c r="F16" s="91"/>
    </row>
  </sheetData>
  <mergeCells count="10">
    <mergeCell ref="B5:B6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opLeftCell="A2" zoomScale="90" zoomScaleNormal="90" workbookViewId="0">
      <selection activeCell="F6" sqref="F6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87.5" customHeight="1" x14ac:dyDescent="0.35">
      <c r="A3" s="102">
        <v>101165</v>
      </c>
      <c r="B3" s="103"/>
      <c r="C3" s="97" t="s">
        <v>113</v>
      </c>
      <c r="D3" s="98"/>
      <c r="E3" s="99"/>
      <c r="F3" s="100" t="s">
        <v>28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52</v>
      </c>
      <c r="C5" s="29" t="s">
        <v>47</v>
      </c>
      <c r="D5" s="20" t="s">
        <v>41</v>
      </c>
      <c r="E5" s="53">
        <v>84</v>
      </c>
      <c r="F5" s="25">
        <v>0.76</v>
      </c>
      <c r="G5" s="32">
        <f t="shared" ref="G5:G12" si="0">E5*F5</f>
        <v>63.84</v>
      </c>
    </row>
    <row r="6" spans="1:7" ht="21" x14ac:dyDescent="0.35">
      <c r="A6" s="16">
        <v>2</v>
      </c>
      <c r="B6" s="121"/>
      <c r="C6" s="29" t="s">
        <v>111</v>
      </c>
      <c r="D6" s="20" t="s">
        <v>41</v>
      </c>
      <c r="E6" s="21">
        <v>6.22</v>
      </c>
      <c r="F6" s="25">
        <v>0.9</v>
      </c>
      <c r="G6" s="32">
        <f>E6*F6</f>
        <v>5.5979999999999999</v>
      </c>
    </row>
    <row r="7" spans="1:7" ht="21" x14ac:dyDescent="0.35">
      <c r="A7" s="16">
        <v>3</v>
      </c>
      <c r="B7" s="121"/>
      <c r="C7" s="29" t="s">
        <v>110</v>
      </c>
      <c r="D7" s="20" t="s">
        <v>49</v>
      </c>
      <c r="E7" s="21">
        <v>0.19400000000000001</v>
      </c>
      <c r="F7" s="25">
        <v>80</v>
      </c>
      <c r="G7" s="32">
        <f t="shared" si="0"/>
        <v>15.52</v>
      </c>
    </row>
    <row r="8" spans="1:7" ht="21" x14ac:dyDescent="0.35">
      <c r="A8" s="16">
        <v>4</v>
      </c>
      <c r="B8" s="121"/>
      <c r="C8" s="29" t="s">
        <v>112</v>
      </c>
      <c r="D8" s="20" t="s">
        <v>33</v>
      </c>
      <c r="E8" s="55">
        <v>12</v>
      </c>
      <c r="F8" s="25">
        <v>70.931833333333344</v>
      </c>
      <c r="G8" s="32">
        <f>E8*F8</f>
        <v>851.18200000000013</v>
      </c>
    </row>
    <row r="9" spans="1:7" ht="21" x14ac:dyDescent="0.35">
      <c r="A9" s="16">
        <v>5</v>
      </c>
      <c r="B9" s="121"/>
      <c r="C9" s="29" t="s">
        <v>51</v>
      </c>
      <c r="D9" s="20" t="s">
        <v>9</v>
      </c>
      <c r="E9" s="53">
        <v>0.8</v>
      </c>
      <c r="F9" s="25">
        <v>16</v>
      </c>
      <c r="G9" s="32">
        <f t="shared" si="0"/>
        <v>12.8</v>
      </c>
    </row>
    <row r="10" spans="1:7" ht="21" x14ac:dyDescent="0.35">
      <c r="A10" s="16">
        <v>6</v>
      </c>
      <c r="B10" s="122"/>
      <c r="C10" s="29" t="s">
        <v>35</v>
      </c>
      <c r="D10" s="20" t="s">
        <v>9</v>
      </c>
      <c r="E10" s="53">
        <v>0.8</v>
      </c>
      <c r="F10" s="25">
        <v>11.15</v>
      </c>
      <c r="G10" s="32">
        <f t="shared" si="0"/>
        <v>8.92</v>
      </c>
    </row>
    <row r="11" spans="1:7" ht="21" x14ac:dyDescent="0.35">
      <c r="A11" s="16"/>
      <c r="B11" s="15"/>
      <c r="C11" s="30"/>
      <c r="D11" s="9"/>
      <c r="E11" s="10"/>
      <c r="F11" s="26"/>
      <c r="G11" s="32">
        <f t="shared" si="0"/>
        <v>0</v>
      </c>
    </row>
    <row r="12" spans="1:7" ht="21" x14ac:dyDescent="0.35">
      <c r="A12" s="16"/>
      <c r="B12" s="15"/>
      <c r="C12" s="30"/>
      <c r="D12" s="9"/>
      <c r="E12" s="10"/>
      <c r="F12" s="26"/>
      <c r="G12" s="32">
        <f t="shared" si="0"/>
        <v>0</v>
      </c>
    </row>
    <row r="13" spans="1:7" ht="21" x14ac:dyDescent="0.35">
      <c r="A13" s="88" t="s">
        <v>12</v>
      </c>
      <c r="B13" s="89"/>
      <c r="C13" s="89"/>
      <c r="D13" s="89"/>
      <c r="E13" s="89"/>
      <c r="F13" s="90"/>
      <c r="G13" s="31">
        <f>SUM(G5:G12)</f>
        <v>957.86</v>
      </c>
    </row>
    <row r="16" spans="1:7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10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F4" sqref="F4:G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7.5" customHeight="1" x14ac:dyDescent="0.35">
      <c r="A3" s="102">
        <v>94971</v>
      </c>
      <c r="B3" s="103"/>
      <c r="C3" s="97" t="s">
        <v>105</v>
      </c>
      <c r="D3" s="98"/>
      <c r="E3" s="99"/>
      <c r="F3" s="100" t="s">
        <v>28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0.65" customHeight="1" x14ac:dyDescent="0.35">
      <c r="A5" s="16">
        <v>1</v>
      </c>
      <c r="B5" s="112" t="s">
        <v>52</v>
      </c>
      <c r="C5" s="35" t="s">
        <v>47</v>
      </c>
      <c r="D5" s="36" t="s">
        <v>41</v>
      </c>
      <c r="E5" s="40">
        <v>250</v>
      </c>
      <c r="F5" s="25">
        <v>0.76</v>
      </c>
      <c r="G5" s="32">
        <f t="shared" ref="G5:G10" si="0">E5*F5</f>
        <v>190</v>
      </c>
    </row>
    <row r="6" spans="1:7" ht="21" x14ac:dyDescent="0.35">
      <c r="A6" s="16">
        <v>2</v>
      </c>
      <c r="B6" s="113"/>
      <c r="C6" s="35" t="s">
        <v>48</v>
      </c>
      <c r="D6" s="36" t="s">
        <v>49</v>
      </c>
      <c r="E6" s="41">
        <v>0.61829999999999996</v>
      </c>
      <c r="F6" s="25">
        <v>80</v>
      </c>
      <c r="G6" s="32">
        <f t="shared" si="0"/>
        <v>49.463999999999999</v>
      </c>
    </row>
    <row r="7" spans="1:7" ht="21" x14ac:dyDescent="0.35">
      <c r="A7" s="16">
        <v>3</v>
      </c>
      <c r="B7" s="113"/>
      <c r="C7" s="35" t="s">
        <v>50</v>
      </c>
      <c r="D7" s="36" t="s">
        <v>49</v>
      </c>
      <c r="E7" s="42">
        <v>0.878</v>
      </c>
      <c r="F7" s="25">
        <v>150</v>
      </c>
      <c r="G7" s="32">
        <f t="shared" si="0"/>
        <v>131.69999999999999</v>
      </c>
    </row>
    <row r="8" spans="1:7" ht="21" x14ac:dyDescent="0.35">
      <c r="A8" s="16">
        <v>4</v>
      </c>
      <c r="B8" s="113"/>
      <c r="C8" s="33" t="s">
        <v>51</v>
      </c>
      <c r="D8" s="27" t="s">
        <v>26</v>
      </c>
      <c r="E8" s="43">
        <v>2</v>
      </c>
      <c r="F8" s="34">
        <v>16</v>
      </c>
      <c r="G8" s="32">
        <f t="shared" si="0"/>
        <v>32</v>
      </c>
    </row>
    <row r="9" spans="1:7" ht="21" x14ac:dyDescent="0.35">
      <c r="A9" s="16">
        <v>5</v>
      </c>
      <c r="B9" s="114"/>
      <c r="C9" s="37" t="s">
        <v>35</v>
      </c>
      <c r="D9" s="9" t="s">
        <v>26</v>
      </c>
      <c r="E9" s="39">
        <v>12.711748878923753</v>
      </c>
      <c r="F9" s="34">
        <v>11.15</v>
      </c>
      <c r="G9" s="32">
        <f t="shared" si="0"/>
        <v>141.73599999999985</v>
      </c>
    </row>
    <row r="10" spans="1:7" ht="21" x14ac:dyDescent="0.35">
      <c r="A10" s="16"/>
      <c r="B10" s="15"/>
      <c r="C10" s="30"/>
      <c r="D10" s="9"/>
      <c r="E10" s="10"/>
      <c r="F10" s="26"/>
      <c r="G10" s="32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544.89999999999986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9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F4" sqref="F4:G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0898437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8.5" customHeight="1" x14ac:dyDescent="0.35">
      <c r="A3" s="102">
        <v>103670</v>
      </c>
      <c r="B3" s="103"/>
      <c r="C3" s="97" t="s">
        <v>106</v>
      </c>
      <c r="D3" s="98"/>
      <c r="E3" s="99"/>
      <c r="F3" s="100" t="s">
        <v>28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84" x14ac:dyDescent="0.35">
      <c r="A5" s="16">
        <v>1</v>
      </c>
      <c r="B5" s="45" t="s">
        <v>52</v>
      </c>
      <c r="C5" s="46" t="s">
        <v>106</v>
      </c>
      <c r="D5" s="12" t="s">
        <v>28</v>
      </c>
      <c r="E5" s="28">
        <v>1.01</v>
      </c>
      <c r="F5" s="25">
        <v>269.61386138613864</v>
      </c>
      <c r="G5" s="32">
        <f>E5*F5</f>
        <v>272.31</v>
      </c>
    </row>
    <row r="6" spans="1:7" ht="20.65" customHeight="1" x14ac:dyDescent="0.35">
      <c r="A6" s="16"/>
      <c r="B6" s="45"/>
      <c r="C6" s="44"/>
      <c r="D6" s="12"/>
      <c r="E6" s="21"/>
      <c r="F6" s="25"/>
      <c r="G6" s="32">
        <f>E6*F6</f>
        <v>0</v>
      </c>
    </row>
    <row r="7" spans="1:7" ht="20.65" customHeight="1" x14ac:dyDescent="0.35">
      <c r="A7" s="16"/>
      <c r="B7" s="45"/>
      <c r="C7" s="44"/>
      <c r="D7" s="12"/>
      <c r="E7" s="21"/>
      <c r="F7" s="25"/>
      <c r="G7" s="32">
        <f>E7*F7</f>
        <v>0</v>
      </c>
    </row>
    <row r="8" spans="1:7" ht="21" x14ac:dyDescent="0.35">
      <c r="A8" s="16"/>
      <c r="B8" s="15"/>
      <c r="C8" s="30"/>
      <c r="D8" s="9"/>
      <c r="E8" s="10"/>
      <c r="F8" s="26"/>
      <c r="G8" s="32">
        <f>E8*F8</f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31">
        <f>SUM(G5:G8)</f>
        <v>272.31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F4" sqref="F4:G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2.5429687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86" customHeight="1" x14ac:dyDescent="0.35">
      <c r="A3" s="102">
        <v>92411</v>
      </c>
      <c r="B3" s="103"/>
      <c r="C3" s="115" t="s">
        <v>114</v>
      </c>
      <c r="D3" s="116"/>
      <c r="E3" s="117"/>
      <c r="F3" s="100" t="s">
        <v>30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3.15" customHeight="1" x14ac:dyDescent="0.35">
      <c r="A5" s="16">
        <v>1</v>
      </c>
      <c r="B5" s="118" t="s">
        <v>52</v>
      </c>
      <c r="C5" s="29" t="s">
        <v>53</v>
      </c>
      <c r="D5" s="20" t="s">
        <v>30</v>
      </c>
      <c r="E5" s="39">
        <v>2.9270744680851064</v>
      </c>
      <c r="F5" s="25">
        <v>47</v>
      </c>
      <c r="G5" s="32">
        <f t="shared" ref="G5:G10" si="0">E5*F5</f>
        <v>137.57249999999999</v>
      </c>
    </row>
    <row r="6" spans="1:7" ht="20.65" customHeight="1" x14ac:dyDescent="0.35">
      <c r="A6" s="16">
        <v>2</v>
      </c>
      <c r="B6" s="119"/>
      <c r="C6" s="29" t="s">
        <v>54</v>
      </c>
      <c r="D6" s="20" t="s">
        <v>42</v>
      </c>
      <c r="E6" s="39">
        <v>1.53</v>
      </c>
      <c r="F6" s="25">
        <v>5</v>
      </c>
      <c r="G6" s="32">
        <f t="shared" si="0"/>
        <v>7.65</v>
      </c>
    </row>
    <row r="7" spans="1:7" ht="20.65" customHeight="1" x14ac:dyDescent="0.35">
      <c r="A7" s="16">
        <v>3</v>
      </c>
      <c r="B7" s="119"/>
      <c r="C7" s="29" t="s">
        <v>115</v>
      </c>
      <c r="D7" s="20" t="s">
        <v>42</v>
      </c>
      <c r="E7" s="39">
        <v>3</v>
      </c>
      <c r="F7" s="25">
        <v>9</v>
      </c>
      <c r="G7" s="32">
        <f t="shared" si="0"/>
        <v>27</v>
      </c>
    </row>
    <row r="8" spans="1:7" ht="20.65" customHeight="1" x14ac:dyDescent="0.35">
      <c r="A8" s="16">
        <v>4</v>
      </c>
      <c r="B8" s="119"/>
      <c r="C8" s="29" t="s">
        <v>55</v>
      </c>
      <c r="D8" s="20" t="s">
        <v>41</v>
      </c>
      <c r="E8" s="39">
        <v>0.2</v>
      </c>
      <c r="F8" s="25">
        <v>25</v>
      </c>
      <c r="G8" s="32">
        <f t="shared" si="0"/>
        <v>5</v>
      </c>
    </row>
    <row r="9" spans="1:7" ht="20.65" customHeight="1" x14ac:dyDescent="0.35">
      <c r="A9" s="16">
        <v>5</v>
      </c>
      <c r="B9" s="119"/>
      <c r="C9" s="29" t="s">
        <v>44</v>
      </c>
      <c r="D9" s="20" t="s">
        <v>26</v>
      </c>
      <c r="E9" s="39">
        <v>0.85</v>
      </c>
      <c r="F9" s="25">
        <v>16</v>
      </c>
      <c r="G9" s="32">
        <f t="shared" si="0"/>
        <v>13.6</v>
      </c>
    </row>
    <row r="10" spans="1:7" ht="20.65" customHeight="1" x14ac:dyDescent="0.35">
      <c r="A10" s="16">
        <v>6</v>
      </c>
      <c r="B10" s="120"/>
      <c r="C10" s="29" t="s">
        <v>56</v>
      </c>
      <c r="D10" s="9" t="s">
        <v>26</v>
      </c>
      <c r="E10" s="39">
        <v>0.85</v>
      </c>
      <c r="F10" s="34">
        <v>11.15</v>
      </c>
      <c r="G10" s="32">
        <f t="shared" si="0"/>
        <v>9.4775000000000009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200.29999999999998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10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opLeftCell="A3" zoomScale="90" zoomScaleNormal="90" workbookViewId="0">
      <selection activeCell="I9" sqref="I9"/>
    </sheetView>
  </sheetViews>
  <sheetFormatPr defaultRowHeight="14.5" x14ac:dyDescent="0.35"/>
  <cols>
    <col min="1" max="1" width="11.08984375" customWidth="1"/>
    <col min="2" max="2" width="10" customWidth="1"/>
    <col min="3" max="3" width="50.26953125" customWidth="1"/>
    <col min="5" max="5" width="12.08984375" customWidth="1"/>
    <col min="6" max="6" width="10.6328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0" customHeight="1" x14ac:dyDescent="0.35">
      <c r="A3" s="102" t="s">
        <v>32</v>
      </c>
      <c r="B3" s="103"/>
      <c r="C3" s="97" t="s">
        <v>16</v>
      </c>
      <c r="D3" s="98"/>
      <c r="E3" s="99"/>
      <c r="F3" s="100" t="s">
        <v>17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44" customHeight="1" x14ac:dyDescent="0.35">
      <c r="A5" s="14">
        <v>1</v>
      </c>
      <c r="B5" s="104" t="s">
        <v>32</v>
      </c>
      <c r="C5" s="19" t="s">
        <v>18</v>
      </c>
      <c r="D5" s="20" t="s">
        <v>19</v>
      </c>
      <c r="E5" s="52">
        <v>4</v>
      </c>
      <c r="F5" s="22">
        <v>7.56</v>
      </c>
      <c r="G5" s="22">
        <f t="shared" ref="G5:G10" si="0">TRUNC(E5*F5,2)</f>
        <v>30.24</v>
      </c>
    </row>
    <row r="6" spans="1:7" ht="42.5" customHeight="1" x14ac:dyDescent="0.35">
      <c r="A6" s="16">
        <v>2</v>
      </c>
      <c r="B6" s="105"/>
      <c r="C6" s="19" t="s">
        <v>20</v>
      </c>
      <c r="D6" s="20" t="s">
        <v>21</v>
      </c>
      <c r="E6" s="52">
        <v>1</v>
      </c>
      <c r="F6" s="22">
        <v>313.40000000000003</v>
      </c>
      <c r="G6" s="22">
        <f t="shared" si="0"/>
        <v>313.39999999999998</v>
      </c>
    </row>
    <row r="7" spans="1:7" ht="44" customHeight="1" x14ac:dyDescent="0.35">
      <c r="A7" s="16">
        <v>3</v>
      </c>
      <c r="B7" s="105"/>
      <c r="C7" s="19" t="s">
        <v>22</v>
      </c>
      <c r="D7" s="20" t="s">
        <v>19</v>
      </c>
      <c r="E7" s="52">
        <v>1</v>
      </c>
      <c r="F7" s="22">
        <v>2.19</v>
      </c>
      <c r="G7" s="22">
        <f t="shared" si="0"/>
        <v>2.19</v>
      </c>
    </row>
    <row r="8" spans="1:7" ht="27" x14ac:dyDescent="0.35">
      <c r="A8" s="16">
        <v>4</v>
      </c>
      <c r="B8" s="105"/>
      <c r="C8" s="19" t="s">
        <v>23</v>
      </c>
      <c r="D8" s="20" t="s">
        <v>24</v>
      </c>
      <c r="E8" s="52">
        <v>0.15</v>
      </c>
      <c r="F8" s="22">
        <v>25.04</v>
      </c>
      <c r="G8" s="22">
        <f t="shared" si="0"/>
        <v>3.75</v>
      </c>
    </row>
    <row r="9" spans="1:7" ht="27" x14ac:dyDescent="0.35">
      <c r="A9" s="16">
        <v>5</v>
      </c>
      <c r="B9" s="105"/>
      <c r="C9" s="19" t="s">
        <v>25</v>
      </c>
      <c r="D9" s="20" t="s">
        <v>26</v>
      </c>
      <c r="E9" s="52">
        <v>1</v>
      </c>
      <c r="F9" s="22">
        <v>22</v>
      </c>
      <c r="G9" s="22">
        <f t="shared" si="0"/>
        <v>22</v>
      </c>
    </row>
    <row r="10" spans="1:7" ht="21" customHeight="1" x14ac:dyDescent="0.35">
      <c r="A10" s="16">
        <v>6</v>
      </c>
      <c r="B10" s="106"/>
      <c r="C10" s="19" t="s">
        <v>27</v>
      </c>
      <c r="D10" s="20" t="s">
        <v>26</v>
      </c>
      <c r="E10" s="52">
        <v>2</v>
      </c>
      <c r="F10" s="22">
        <v>15.54</v>
      </c>
      <c r="G10" s="22">
        <f t="shared" si="0"/>
        <v>31.08</v>
      </c>
    </row>
    <row r="11" spans="1:7" ht="21" x14ac:dyDescent="0.35">
      <c r="A11" s="16"/>
      <c r="B11" s="15"/>
      <c r="C11" s="15"/>
      <c r="D11" s="9"/>
      <c r="E11" s="10"/>
      <c r="F11" s="11"/>
      <c r="G11" s="11">
        <f>E11*F11</f>
        <v>0</v>
      </c>
    </row>
    <row r="12" spans="1:7" ht="21" x14ac:dyDescent="0.35">
      <c r="A12" s="88" t="s">
        <v>12</v>
      </c>
      <c r="B12" s="89"/>
      <c r="C12" s="89"/>
      <c r="D12" s="89"/>
      <c r="E12" s="89"/>
      <c r="F12" s="90"/>
      <c r="G12" s="2">
        <f>SUM(G5:G11)</f>
        <v>402.65999999999997</v>
      </c>
    </row>
    <row r="15" spans="1:7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A12:F12"/>
    <mergeCell ref="C19:F19"/>
    <mergeCell ref="A1:G1"/>
    <mergeCell ref="A2:B2"/>
    <mergeCell ref="C2:E2"/>
    <mergeCell ref="F2:G2"/>
    <mergeCell ref="A3:B3"/>
    <mergeCell ref="C3:E3"/>
    <mergeCell ref="F3:G3"/>
    <mergeCell ref="B5:B10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90" zoomScaleNormal="90" workbookViewId="0">
      <selection activeCell="G10" sqref="G10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07.5" customHeight="1" x14ac:dyDescent="0.35">
      <c r="A3" s="102">
        <v>92778</v>
      </c>
      <c r="B3" s="103"/>
      <c r="C3" s="97" t="s">
        <v>116</v>
      </c>
      <c r="D3" s="98"/>
      <c r="E3" s="99"/>
      <c r="F3" s="100" t="s">
        <v>41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29</v>
      </c>
      <c r="C5" s="29" t="s">
        <v>117</v>
      </c>
      <c r="D5" s="20" t="s">
        <v>41</v>
      </c>
      <c r="E5" s="21">
        <v>1.0272000000000006</v>
      </c>
      <c r="F5" s="25">
        <v>15</v>
      </c>
      <c r="G5" s="32">
        <f t="shared" ref="G5:G9" si="0">E5*F5</f>
        <v>15.408000000000008</v>
      </c>
    </row>
    <row r="6" spans="1:7" ht="21" x14ac:dyDescent="0.35">
      <c r="A6" s="16">
        <v>2</v>
      </c>
      <c r="B6" s="121"/>
      <c r="C6" s="29" t="s">
        <v>46</v>
      </c>
      <c r="D6" s="20" t="s">
        <v>41</v>
      </c>
      <c r="E6" s="21">
        <v>0.02</v>
      </c>
      <c r="F6" s="25">
        <v>35</v>
      </c>
      <c r="G6" s="32">
        <f t="shared" si="0"/>
        <v>0.70000000000000007</v>
      </c>
    </row>
    <row r="7" spans="1:7" ht="21" x14ac:dyDescent="0.35">
      <c r="A7" s="16">
        <v>3</v>
      </c>
      <c r="B7" s="121"/>
      <c r="C7" s="29" t="s">
        <v>45</v>
      </c>
      <c r="D7" s="20" t="s">
        <v>9</v>
      </c>
      <c r="E7" s="21">
        <v>0.08</v>
      </c>
      <c r="F7" s="25">
        <v>16</v>
      </c>
      <c r="G7" s="32">
        <f t="shared" si="0"/>
        <v>1.28</v>
      </c>
    </row>
    <row r="8" spans="1:7" ht="21" x14ac:dyDescent="0.35">
      <c r="A8" s="16">
        <v>4</v>
      </c>
      <c r="B8" s="122"/>
      <c r="C8" s="29" t="s">
        <v>39</v>
      </c>
      <c r="D8" s="20" t="s">
        <v>9</v>
      </c>
      <c r="E8" s="21">
        <v>0.08</v>
      </c>
      <c r="F8" s="25">
        <v>11.15</v>
      </c>
      <c r="G8" s="32">
        <f t="shared" si="0"/>
        <v>0.89200000000000002</v>
      </c>
    </row>
    <row r="9" spans="1:7" ht="21" x14ac:dyDescent="0.35">
      <c r="A9" s="16"/>
      <c r="B9" s="15"/>
      <c r="C9" s="30"/>
      <c r="D9" s="9"/>
      <c r="E9" s="10"/>
      <c r="F9" s="26"/>
      <c r="G9" s="32">
        <f t="shared" si="0"/>
        <v>0</v>
      </c>
    </row>
    <row r="10" spans="1:7" ht="21" x14ac:dyDescent="0.35">
      <c r="A10" s="88" t="s">
        <v>12</v>
      </c>
      <c r="B10" s="89"/>
      <c r="C10" s="89"/>
      <c r="D10" s="89"/>
      <c r="E10" s="89"/>
      <c r="F10" s="90"/>
      <c r="G10" s="31">
        <f>SUM(G5:G9)</f>
        <v>18.280000000000008</v>
      </c>
    </row>
    <row r="13" spans="1:7" ht="21" x14ac:dyDescent="0.35">
      <c r="A13" s="1" t="s">
        <v>81</v>
      </c>
    </row>
    <row r="16" spans="1:7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8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F4" sqref="F4:G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90" customHeight="1" x14ac:dyDescent="0.35">
      <c r="A3" s="102">
        <v>92775</v>
      </c>
      <c r="B3" s="103"/>
      <c r="C3" s="97" t="s">
        <v>118</v>
      </c>
      <c r="D3" s="98"/>
      <c r="E3" s="99"/>
      <c r="F3" s="100" t="s">
        <v>41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52</v>
      </c>
      <c r="C5" s="29" t="s">
        <v>119</v>
      </c>
      <c r="D5" s="20" t="s">
        <v>41</v>
      </c>
      <c r="E5" s="21">
        <v>1.0272000000000006</v>
      </c>
      <c r="F5" s="25">
        <v>18.148364485981304</v>
      </c>
      <c r="G5" s="32">
        <f t="shared" ref="G5:G10" si="0">E5*F5</f>
        <v>18.642000000000007</v>
      </c>
    </row>
    <row r="6" spans="1:7" ht="21" x14ac:dyDescent="0.35">
      <c r="A6" s="16">
        <v>2</v>
      </c>
      <c r="B6" s="121"/>
      <c r="C6" s="29" t="s">
        <v>46</v>
      </c>
      <c r="D6" s="20" t="s">
        <v>41</v>
      </c>
      <c r="E6" s="21">
        <v>0.02</v>
      </c>
      <c r="F6" s="25">
        <v>35</v>
      </c>
      <c r="G6" s="32">
        <f t="shared" si="0"/>
        <v>0.70000000000000007</v>
      </c>
    </row>
    <row r="7" spans="1:7" ht="21" x14ac:dyDescent="0.35">
      <c r="A7" s="16">
        <v>3</v>
      </c>
      <c r="B7" s="121"/>
      <c r="C7" s="29" t="s">
        <v>45</v>
      </c>
      <c r="D7" s="20" t="s">
        <v>9</v>
      </c>
      <c r="E7" s="21">
        <v>0.12</v>
      </c>
      <c r="F7" s="25">
        <v>16</v>
      </c>
      <c r="G7" s="32">
        <f t="shared" si="0"/>
        <v>1.92</v>
      </c>
    </row>
    <row r="8" spans="1:7" ht="21" x14ac:dyDescent="0.35">
      <c r="A8" s="16">
        <v>4</v>
      </c>
      <c r="B8" s="122"/>
      <c r="C8" s="29" t="s">
        <v>39</v>
      </c>
      <c r="D8" s="20" t="s">
        <v>9</v>
      </c>
      <c r="E8" s="21">
        <v>0.12</v>
      </c>
      <c r="F8" s="25">
        <v>11.15</v>
      </c>
      <c r="G8" s="32">
        <f t="shared" si="0"/>
        <v>1.3380000000000001</v>
      </c>
    </row>
    <row r="9" spans="1:7" ht="21" x14ac:dyDescent="0.35">
      <c r="A9" s="16"/>
      <c r="B9" s="15"/>
      <c r="C9" s="30"/>
      <c r="D9" s="9"/>
      <c r="E9" s="10"/>
      <c r="F9" s="26"/>
      <c r="G9" s="32">
        <f t="shared" si="0"/>
        <v>0</v>
      </c>
    </row>
    <row r="10" spans="1:7" ht="21" x14ac:dyDescent="0.35">
      <c r="A10" s="16"/>
      <c r="B10" s="15"/>
      <c r="C10" s="30"/>
      <c r="D10" s="9"/>
      <c r="E10" s="10"/>
      <c r="F10" s="26"/>
      <c r="G10" s="32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22.600000000000009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opLeftCell="A3" zoomScale="90" zoomScaleNormal="90" workbookViewId="0">
      <selection activeCell="G12" sqref="G12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24" customHeight="1" x14ac:dyDescent="0.35">
      <c r="A3" s="102">
        <v>103328</v>
      </c>
      <c r="B3" s="103"/>
      <c r="C3" s="97" t="s">
        <v>120</v>
      </c>
      <c r="D3" s="98"/>
      <c r="E3" s="99"/>
      <c r="F3" s="100" t="s">
        <v>30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52</v>
      </c>
      <c r="C5" s="29" t="s">
        <v>121</v>
      </c>
      <c r="D5" s="20" t="s">
        <v>33</v>
      </c>
      <c r="E5" s="53">
        <v>25</v>
      </c>
      <c r="F5" s="25">
        <v>2.5089199999999998</v>
      </c>
      <c r="G5" s="32">
        <f t="shared" ref="G5:G11" si="0">E5*F5</f>
        <v>62.722999999999999</v>
      </c>
    </row>
    <row r="6" spans="1:7" ht="21" x14ac:dyDescent="0.35">
      <c r="A6" s="16">
        <v>2</v>
      </c>
      <c r="B6" s="121"/>
      <c r="C6" s="29" t="s">
        <v>47</v>
      </c>
      <c r="D6" s="20" t="s">
        <v>41</v>
      </c>
      <c r="E6" s="53">
        <v>2.11</v>
      </c>
      <c r="F6" s="25">
        <v>0.76</v>
      </c>
      <c r="G6" s="32">
        <f t="shared" si="0"/>
        <v>1.6035999999999999</v>
      </c>
    </row>
    <row r="7" spans="1:7" ht="21" x14ac:dyDescent="0.35">
      <c r="A7" s="16">
        <v>3</v>
      </c>
      <c r="B7" s="121"/>
      <c r="C7" s="29" t="s">
        <v>63</v>
      </c>
      <c r="D7" s="20" t="s">
        <v>41</v>
      </c>
      <c r="E7" s="53">
        <v>2.11</v>
      </c>
      <c r="F7" s="25">
        <v>0.79</v>
      </c>
      <c r="G7" s="32">
        <f t="shared" si="0"/>
        <v>1.6669</v>
      </c>
    </row>
    <row r="8" spans="1:7" ht="21" x14ac:dyDescent="0.35">
      <c r="A8" s="16">
        <v>4</v>
      </c>
      <c r="B8" s="121"/>
      <c r="C8" s="29" t="s">
        <v>122</v>
      </c>
      <c r="D8" s="20" t="s">
        <v>28</v>
      </c>
      <c r="E8" s="51">
        <v>1.2999999999999999E-2</v>
      </c>
      <c r="F8" s="25">
        <v>80</v>
      </c>
      <c r="G8" s="32">
        <f t="shared" si="0"/>
        <v>1.04</v>
      </c>
    </row>
    <row r="9" spans="1:7" ht="21" x14ac:dyDescent="0.35">
      <c r="A9" s="16">
        <v>5</v>
      </c>
      <c r="B9" s="121"/>
      <c r="C9" s="29" t="s">
        <v>51</v>
      </c>
      <c r="D9" s="20" t="s">
        <v>9</v>
      </c>
      <c r="E9" s="53">
        <v>1</v>
      </c>
      <c r="F9" s="25">
        <v>16</v>
      </c>
      <c r="G9" s="32">
        <f t="shared" si="0"/>
        <v>16</v>
      </c>
    </row>
    <row r="10" spans="1:7" ht="21" x14ac:dyDescent="0.35">
      <c r="A10" s="16">
        <v>6</v>
      </c>
      <c r="B10" s="122"/>
      <c r="C10" s="29" t="s">
        <v>35</v>
      </c>
      <c r="D10" s="20" t="s">
        <v>9</v>
      </c>
      <c r="E10" s="52">
        <v>1.1100000000000001</v>
      </c>
      <c r="F10" s="25">
        <v>11.15</v>
      </c>
      <c r="G10" s="32">
        <f t="shared" si="0"/>
        <v>12.376500000000002</v>
      </c>
    </row>
    <row r="11" spans="1:7" ht="21" x14ac:dyDescent="0.35">
      <c r="A11" s="16"/>
      <c r="B11" s="15"/>
      <c r="C11" s="30"/>
      <c r="D11" s="9"/>
      <c r="E11" s="10"/>
      <c r="F11" s="26"/>
      <c r="G11" s="32">
        <f t="shared" si="0"/>
        <v>0</v>
      </c>
    </row>
    <row r="12" spans="1:7" ht="21" x14ac:dyDescent="0.35">
      <c r="A12" s="88" t="s">
        <v>12</v>
      </c>
      <c r="B12" s="89"/>
      <c r="C12" s="89"/>
      <c r="D12" s="89"/>
      <c r="E12" s="89"/>
      <c r="F12" s="90"/>
      <c r="G12" s="31">
        <f>SUM(G5:G11)</f>
        <v>95.410000000000011</v>
      </c>
    </row>
    <row r="15" spans="1:7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10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zoomScale="90" zoomScaleNormal="90" workbookViewId="0">
      <selection activeCell="F11" sqref="F11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54" customHeight="1" x14ac:dyDescent="0.35">
      <c r="A3" s="102">
        <v>93182</v>
      </c>
      <c r="B3" s="103"/>
      <c r="C3" s="97" t="s">
        <v>123</v>
      </c>
      <c r="D3" s="98"/>
      <c r="E3" s="99"/>
      <c r="F3" s="100" t="s">
        <v>42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29</v>
      </c>
      <c r="C5" s="29" t="s">
        <v>124</v>
      </c>
      <c r="D5" s="20" t="s">
        <v>42</v>
      </c>
      <c r="E5" s="21">
        <v>1.2</v>
      </c>
      <c r="F5" s="25">
        <v>42.94</v>
      </c>
      <c r="G5" s="32">
        <f t="shared" ref="G5:G11" si="0">E5*F5</f>
        <v>51.527999999999999</v>
      </c>
    </row>
    <row r="6" spans="1:7" ht="21" x14ac:dyDescent="0.35">
      <c r="A6" s="16">
        <v>2</v>
      </c>
      <c r="B6" s="121"/>
      <c r="C6" s="29" t="s">
        <v>47</v>
      </c>
      <c r="D6" s="20" t="s">
        <v>41</v>
      </c>
      <c r="E6" s="21">
        <v>0.25</v>
      </c>
      <c r="F6" s="25">
        <v>0.76</v>
      </c>
      <c r="G6" s="32">
        <f t="shared" si="0"/>
        <v>0.19</v>
      </c>
    </row>
    <row r="7" spans="1:7" ht="21" x14ac:dyDescent="0.35">
      <c r="A7" s="16">
        <v>3</v>
      </c>
      <c r="B7" s="121"/>
      <c r="C7" s="29" t="s">
        <v>122</v>
      </c>
      <c r="D7" s="20" t="s">
        <v>28</v>
      </c>
      <c r="E7" s="21">
        <v>1.5E-3</v>
      </c>
      <c r="F7" s="25">
        <v>80</v>
      </c>
      <c r="G7" s="32">
        <f t="shared" si="0"/>
        <v>0.12</v>
      </c>
    </row>
    <row r="8" spans="1:7" ht="21" x14ac:dyDescent="0.35">
      <c r="A8" s="16">
        <v>4</v>
      </c>
      <c r="B8" s="121"/>
      <c r="C8" s="29" t="s">
        <v>63</v>
      </c>
      <c r="D8" s="20" t="s">
        <v>41</v>
      </c>
      <c r="E8" s="21">
        <v>0.25</v>
      </c>
      <c r="F8" s="25">
        <v>0.79</v>
      </c>
      <c r="G8" s="32">
        <f t="shared" si="0"/>
        <v>0.19750000000000001</v>
      </c>
    </row>
    <row r="9" spans="1:7" ht="21" x14ac:dyDescent="0.35">
      <c r="A9" s="16">
        <v>5</v>
      </c>
      <c r="B9" s="121"/>
      <c r="C9" s="29" t="s">
        <v>51</v>
      </c>
      <c r="D9" s="20" t="s">
        <v>9</v>
      </c>
      <c r="E9" s="21">
        <v>0.08</v>
      </c>
      <c r="F9" s="25">
        <v>16</v>
      </c>
      <c r="G9" s="32">
        <f t="shared" si="0"/>
        <v>1.28</v>
      </c>
    </row>
    <row r="10" spans="1:7" ht="21" x14ac:dyDescent="0.35">
      <c r="A10" s="16">
        <v>6</v>
      </c>
      <c r="B10" s="122"/>
      <c r="C10" s="29" t="s">
        <v>39</v>
      </c>
      <c r="D10" s="20" t="s">
        <v>9</v>
      </c>
      <c r="E10" s="21">
        <v>0.08</v>
      </c>
      <c r="F10" s="25">
        <v>11.15</v>
      </c>
      <c r="G10" s="32">
        <f t="shared" si="0"/>
        <v>0.89200000000000002</v>
      </c>
    </row>
    <row r="11" spans="1:7" ht="21" x14ac:dyDescent="0.35">
      <c r="A11" s="16"/>
      <c r="B11" s="15"/>
      <c r="C11" s="30"/>
      <c r="D11" s="9"/>
      <c r="E11" s="10"/>
      <c r="F11" s="26"/>
      <c r="G11" s="32">
        <f t="shared" si="0"/>
        <v>0</v>
      </c>
    </row>
    <row r="12" spans="1:7" ht="21" x14ac:dyDescent="0.35">
      <c r="A12" s="88" t="s">
        <v>12</v>
      </c>
      <c r="B12" s="89"/>
      <c r="C12" s="89"/>
      <c r="D12" s="89"/>
      <c r="E12" s="89"/>
      <c r="F12" s="90"/>
      <c r="G12" s="31">
        <f>SUM(G5:G11)</f>
        <v>54.207499999999996</v>
      </c>
    </row>
    <row r="15" spans="1:7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10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="90" zoomScaleNormal="90" workbookViewId="0">
      <selection activeCell="F4" sqref="F4:G4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54" customHeight="1" x14ac:dyDescent="0.35">
      <c r="A3" s="102">
        <v>93182</v>
      </c>
      <c r="B3" s="103"/>
      <c r="C3" s="97" t="s">
        <v>125</v>
      </c>
      <c r="D3" s="98"/>
      <c r="E3" s="99"/>
      <c r="F3" s="100" t="s">
        <v>42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6">
        <v>1</v>
      </c>
      <c r="B5" s="121" t="s">
        <v>29</v>
      </c>
      <c r="C5" s="29" t="s">
        <v>124</v>
      </c>
      <c r="D5" s="20" t="s">
        <v>42</v>
      </c>
      <c r="E5" s="21">
        <v>1.2</v>
      </c>
      <c r="F5" s="25">
        <v>42.94</v>
      </c>
      <c r="G5" s="32">
        <f t="shared" ref="G5:G12" si="0">E5*F5</f>
        <v>51.527999999999999</v>
      </c>
    </row>
    <row r="6" spans="1:7" ht="21" x14ac:dyDescent="0.35">
      <c r="A6" s="16">
        <v>2</v>
      </c>
      <c r="B6" s="121"/>
      <c r="C6" s="29" t="s">
        <v>47</v>
      </c>
      <c r="D6" s="20" t="s">
        <v>41</v>
      </c>
      <c r="E6" s="21">
        <v>0.25</v>
      </c>
      <c r="F6" s="25">
        <v>0.76</v>
      </c>
      <c r="G6" s="32">
        <f t="shared" si="0"/>
        <v>0.19</v>
      </c>
    </row>
    <row r="7" spans="1:7" ht="21" x14ac:dyDescent="0.35">
      <c r="A7" s="16">
        <v>3</v>
      </c>
      <c r="B7" s="121"/>
      <c r="C7" s="29" t="s">
        <v>122</v>
      </c>
      <c r="D7" s="20" t="s">
        <v>28</v>
      </c>
      <c r="E7" s="21">
        <v>1.5E-3</v>
      </c>
      <c r="F7" s="25">
        <v>80</v>
      </c>
      <c r="G7" s="32">
        <f t="shared" si="0"/>
        <v>0.12</v>
      </c>
    </row>
    <row r="8" spans="1:7" ht="21" x14ac:dyDescent="0.35">
      <c r="A8" s="16">
        <v>4</v>
      </c>
      <c r="B8" s="121"/>
      <c r="C8" s="29" t="s">
        <v>63</v>
      </c>
      <c r="D8" s="20" t="s">
        <v>41</v>
      </c>
      <c r="E8" s="21">
        <v>0.25</v>
      </c>
      <c r="F8" s="25">
        <v>0.79</v>
      </c>
      <c r="G8" s="32">
        <f t="shared" si="0"/>
        <v>0.19750000000000001</v>
      </c>
    </row>
    <row r="9" spans="1:7" ht="21" x14ac:dyDescent="0.35">
      <c r="A9" s="16">
        <v>5</v>
      </c>
      <c r="B9" s="121"/>
      <c r="C9" s="29" t="s">
        <v>51</v>
      </c>
      <c r="D9" s="20" t="s">
        <v>9</v>
      </c>
      <c r="E9" s="21">
        <v>0.08</v>
      </c>
      <c r="F9" s="25">
        <v>16</v>
      </c>
      <c r="G9" s="32">
        <f t="shared" si="0"/>
        <v>1.28</v>
      </c>
    </row>
    <row r="10" spans="1:7" ht="21" x14ac:dyDescent="0.35">
      <c r="A10" s="16">
        <v>6</v>
      </c>
      <c r="B10" s="122"/>
      <c r="C10" s="29" t="s">
        <v>39</v>
      </c>
      <c r="D10" s="20" t="s">
        <v>9</v>
      </c>
      <c r="E10" s="21">
        <v>0.08</v>
      </c>
      <c r="F10" s="25">
        <v>11.15</v>
      </c>
      <c r="G10" s="32">
        <f t="shared" si="0"/>
        <v>0.89200000000000002</v>
      </c>
    </row>
    <row r="11" spans="1:7" ht="21" x14ac:dyDescent="0.35">
      <c r="A11" s="16"/>
      <c r="B11" s="15"/>
      <c r="C11" s="30"/>
      <c r="D11" s="9"/>
      <c r="E11" s="10"/>
      <c r="F11" s="26"/>
      <c r="G11" s="32">
        <f t="shared" si="0"/>
        <v>0</v>
      </c>
    </row>
    <row r="12" spans="1:7" ht="21" x14ac:dyDescent="0.35">
      <c r="A12" s="16"/>
      <c r="B12" s="15"/>
      <c r="C12" s="30"/>
      <c r="D12" s="9"/>
      <c r="E12" s="10"/>
      <c r="F12" s="26"/>
      <c r="G12" s="32">
        <f t="shared" si="0"/>
        <v>0</v>
      </c>
    </row>
    <row r="13" spans="1:7" ht="21" x14ac:dyDescent="0.35">
      <c r="A13" s="88" t="s">
        <v>12</v>
      </c>
      <c r="B13" s="89"/>
      <c r="C13" s="89"/>
      <c r="D13" s="89"/>
      <c r="E13" s="89"/>
      <c r="F13" s="90"/>
      <c r="G13" s="31">
        <f>SUM(G5:G12)</f>
        <v>54.207499999999996</v>
      </c>
    </row>
    <row r="16" spans="1:7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10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F6" sqref="F6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0898437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09" customHeight="1" x14ac:dyDescent="0.35">
      <c r="A3" s="102">
        <v>92618</v>
      </c>
      <c r="B3" s="103"/>
      <c r="C3" s="97" t="s">
        <v>126</v>
      </c>
      <c r="D3" s="98"/>
      <c r="E3" s="99"/>
      <c r="F3" s="100" t="s">
        <v>90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customHeight="1" x14ac:dyDescent="0.35">
      <c r="A5" s="16">
        <v>1</v>
      </c>
      <c r="B5" s="15" t="s">
        <v>52</v>
      </c>
      <c r="C5" s="29" t="s">
        <v>127</v>
      </c>
      <c r="D5" s="20" t="s">
        <v>33</v>
      </c>
      <c r="E5" s="55">
        <v>1</v>
      </c>
      <c r="F5" s="25">
        <v>2690.03</v>
      </c>
      <c r="G5" s="32">
        <f t="shared" ref="G5:G8" si="0">E5*F5</f>
        <v>2690.03</v>
      </c>
    </row>
    <row r="6" spans="1:7" ht="21" x14ac:dyDescent="0.35">
      <c r="A6" s="16"/>
      <c r="B6" s="15"/>
      <c r="C6" s="30"/>
      <c r="D6" s="9"/>
      <c r="E6" s="10"/>
      <c r="F6" s="26"/>
      <c r="G6" s="32">
        <f t="shared" si="0"/>
        <v>0</v>
      </c>
    </row>
    <row r="7" spans="1:7" ht="21" x14ac:dyDescent="0.35">
      <c r="A7" s="16"/>
      <c r="B7" s="15"/>
      <c r="C7" s="30"/>
      <c r="D7" s="9"/>
      <c r="E7" s="10"/>
      <c r="F7" s="26"/>
      <c r="G7" s="32">
        <f t="shared" si="0"/>
        <v>0</v>
      </c>
    </row>
    <row r="8" spans="1:7" ht="21" x14ac:dyDescent="0.35">
      <c r="A8" s="16"/>
      <c r="B8" s="15"/>
      <c r="C8" s="30"/>
      <c r="D8" s="9"/>
      <c r="E8" s="10"/>
      <c r="F8" s="26"/>
      <c r="G8" s="32">
        <f t="shared" si="0"/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31">
        <f>SUM(G5:G8)</f>
        <v>2690.03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zoomScale="90" zoomScaleNormal="90" workbookViewId="0">
      <selection activeCell="G11" sqref="G11"/>
    </sheetView>
  </sheetViews>
  <sheetFormatPr defaultRowHeight="14.5" x14ac:dyDescent="0.35"/>
  <cols>
    <col min="1" max="1" width="11.6328125" customWidth="1"/>
    <col min="2" max="2" width="13.45312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6" customHeight="1" x14ac:dyDescent="0.35">
      <c r="A3" s="102">
        <v>94216</v>
      </c>
      <c r="B3" s="103"/>
      <c r="C3" s="97" t="s">
        <v>128</v>
      </c>
      <c r="D3" s="98"/>
      <c r="E3" s="99"/>
      <c r="F3" s="100" t="s">
        <v>129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3" t="s">
        <v>52</v>
      </c>
      <c r="C5" s="29" t="s">
        <v>130</v>
      </c>
      <c r="D5" s="20" t="s">
        <v>21</v>
      </c>
      <c r="E5" s="21">
        <v>1.19</v>
      </c>
      <c r="F5" s="25">
        <v>170.9075630252101</v>
      </c>
      <c r="G5" s="32">
        <f t="shared" ref="G5:G10" si="0">E5*F5</f>
        <v>203.38</v>
      </c>
    </row>
    <row r="6" spans="1:7" ht="39.5" customHeight="1" x14ac:dyDescent="0.35">
      <c r="A6" s="16">
        <v>2</v>
      </c>
      <c r="B6" s="123"/>
      <c r="C6" s="29" t="s">
        <v>131</v>
      </c>
      <c r="D6" s="20" t="s">
        <v>33</v>
      </c>
      <c r="E6" s="21">
        <v>2.0499999999999998</v>
      </c>
      <c r="F6" s="25">
        <v>35</v>
      </c>
      <c r="G6" s="32">
        <f t="shared" si="0"/>
        <v>71.75</v>
      </c>
    </row>
    <row r="7" spans="1:7" ht="39.5" customHeight="1" x14ac:dyDescent="0.35">
      <c r="A7" s="16">
        <v>3</v>
      </c>
      <c r="B7" s="123"/>
      <c r="C7" s="29" t="s">
        <v>132</v>
      </c>
      <c r="D7" s="20" t="s">
        <v>41</v>
      </c>
      <c r="E7" s="21">
        <v>6.0000000000000001E-3</v>
      </c>
      <c r="F7" s="25">
        <v>40</v>
      </c>
      <c r="G7" s="32">
        <f t="shared" si="0"/>
        <v>0.24</v>
      </c>
    </row>
    <row r="8" spans="1:7" ht="21" x14ac:dyDescent="0.35">
      <c r="A8" s="16">
        <v>4</v>
      </c>
      <c r="B8" s="123"/>
      <c r="C8" s="29" t="s">
        <v>57</v>
      </c>
      <c r="D8" s="20" t="s">
        <v>9</v>
      </c>
      <c r="E8" s="21">
        <v>0.2</v>
      </c>
      <c r="F8" s="25">
        <v>16</v>
      </c>
      <c r="G8" s="32">
        <f t="shared" si="0"/>
        <v>3.2</v>
      </c>
    </row>
    <row r="9" spans="1:7" ht="21" x14ac:dyDescent="0.35">
      <c r="A9" s="16">
        <v>5</v>
      </c>
      <c r="B9" s="124"/>
      <c r="C9" s="29" t="s">
        <v>39</v>
      </c>
      <c r="D9" s="20" t="s">
        <v>9</v>
      </c>
      <c r="E9" s="21">
        <v>0.2</v>
      </c>
      <c r="F9" s="25">
        <v>11.15</v>
      </c>
      <c r="G9" s="32">
        <f t="shared" si="0"/>
        <v>2.23</v>
      </c>
    </row>
    <row r="10" spans="1:7" ht="21" x14ac:dyDescent="0.35">
      <c r="A10" s="16"/>
      <c r="B10" s="15"/>
      <c r="C10" s="30"/>
      <c r="D10" s="9"/>
      <c r="E10" s="10"/>
      <c r="F10" s="26"/>
      <c r="G10" s="32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280.8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9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90" zoomScaleNormal="90" workbookViewId="0">
      <selection activeCell="G8" sqref="G8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90" customHeight="1" x14ac:dyDescent="0.35">
      <c r="A3" s="102" t="s">
        <v>59</v>
      </c>
      <c r="B3" s="103"/>
      <c r="C3" s="97" t="s">
        <v>133</v>
      </c>
      <c r="D3" s="98"/>
      <c r="E3" s="99"/>
      <c r="F3" s="100" t="s">
        <v>19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56" t="s">
        <v>59</v>
      </c>
      <c r="C5" s="29" t="s">
        <v>134</v>
      </c>
      <c r="D5" s="20" t="s">
        <v>42</v>
      </c>
      <c r="E5" s="21">
        <v>1.1000000000000001</v>
      </c>
      <c r="F5" s="25">
        <v>88.145454545454527</v>
      </c>
      <c r="G5" s="32">
        <f t="shared" ref="G5:G7" si="0">E5*F5</f>
        <v>96.96</v>
      </c>
    </row>
    <row r="6" spans="1:7" ht="21" x14ac:dyDescent="0.35">
      <c r="A6" s="16"/>
      <c r="B6" s="15"/>
      <c r="C6" s="30"/>
      <c r="D6" s="9"/>
      <c r="E6" s="10"/>
      <c r="F6" s="26"/>
      <c r="G6" s="32">
        <f t="shared" si="0"/>
        <v>0</v>
      </c>
    </row>
    <row r="7" spans="1:7" ht="21" x14ac:dyDescent="0.35">
      <c r="A7" s="16"/>
      <c r="B7" s="15"/>
      <c r="C7" s="30"/>
      <c r="D7" s="9"/>
      <c r="E7" s="10"/>
      <c r="F7" s="26"/>
      <c r="G7" s="32">
        <f t="shared" si="0"/>
        <v>0</v>
      </c>
    </row>
    <row r="8" spans="1:7" ht="21" x14ac:dyDescent="0.35">
      <c r="A8" s="88" t="s">
        <v>12</v>
      </c>
      <c r="B8" s="89"/>
      <c r="C8" s="89"/>
      <c r="D8" s="89"/>
      <c r="E8" s="89"/>
      <c r="F8" s="90"/>
      <c r="G8" s="31">
        <f>SUM(G5:G7)</f>
        <v>96.96</v>
      </c>
    </row>
    <row r="11" spans="1:7" ht="21" x14ac:dyDescent="0.35">
      <c r="A11" s="1" t="s">
        <v>81</v>
      </c>
    </row>
    <row r="14" spans="1:7" x14ac:dyDescent="0.35">
      <c r="C14" s="13"/>
      <c r="D14" s="13"/>
      <c r="E14" s="13"/>
      <c r="F14" s="13"/>
    </row>
    <row r="15" spans="1:7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90" zoomScaleNormal="90" workbookViewId="0">
      <selection activeCell="G10" sqref="G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9" customHeight="1" x14ac:dyDescent="0.35">
      <c r="A3" s="102">
        <v>94227</v>
      </c>
      <c r="B3" s="103"/>
      <c r="C3" s="97" t="s">
        <v>135</v>
      </c>
      <c r="D3" s="98"/>
      <c r="E3" s="99"/>
      <c r="F3" s="100" t="s">
        <v>19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5" t="s">
        <v>52</v>
      </c>
      <c r="C5" s="29" t="s">
        <v>136</v>
      </c>
      <c r="D5" s="20" t="s">
        <v>42</v>
      </c>
      <c r="E5" s="53">
        <v>1.1000000000000001</v>
      </c>
      <c r="F5" s="58">
        <v>79.709090909090889</v>
      </c>
      <c r="G5" s="32">
        <f t="shared" ref="G5:G9" si="0">E5*F5</f>
        <v>87.679999999999978</v>
      </c>
    </row>
    <row r="6" spans="1:7" ht="21" x14ac:dyDescent="0.35">
      <c r="A6" s="16">
        <v>2</v>
      </c>
      <c r="B6" s="123"/>
      <c r="C6" s="37" t="s">
        <v>137</v>
      </c>
      <c r="D6" s="9" t="s">
        <v>9</v>
      </c>
      <c r="E6" s="57">
        <v>0.2</v>
      </c>
      <c r="F6" s="26">
        <v>16</v>
      </c>
      <c r="G6" s="32">
        <f t="shared" si="0"/>
        <v>3.2</v>
      </c>
    </row>
    <row r="7" spans="1:7" ht="21" x14ac:dyDescent="0.35">
      <c r="A7" s="16">
        <v>3</v>
      </c>
      <c r="B7" s="124"/>
      <c r="C7" s="37" t="s">
        <v>56</v>
      </c>
      <c r="D7" s="9" t="s">
        <v>9</v>
      </c>
      <c r="E7" s="57">
        <v>0.2</v>
      </c>
      <c r="F7" s="26">
        <v>11.15</v>
      </c>
      <c r="G7" s="32">
        <f t="shared" si="0"/>
        <v>2.23</v>
      </c>
    </row>
    <row r="8" spans="1:7" ht="21" x14ac:dyDescent="0.35">
      <c r="A8" s="16"/>
      <c r="B8" s="15"/>
      <c r="C8" s="30"/>
      <c r="D8" s="9"/>
      <c r="E8" s="10"/>
      <c r="F8" s="26"/>
      <c r="G8" s="32">
        <f t="shared" si="0"/>
        <v>0</v>
      </c>
    </row>
    <row r="9" spans="1:7" ht="21" x14ac:dyDescent="0.35">
      <c r="A9" s="16"/>
      <c r="B9" s="15"/>
      <c r="C9" s="30"/>
      <c r="D9" s="9"/>
      <c r="E9" s="10"/>
      <c r="F9" s="26"/>
      <c r="G9" s="32">
        <f t="shared" si="0"/>
        <v>0</v>
      </c>
    </row>
    <row r="10" spans="1:7" ht="21" x14ac:dyDescent="0.35">
      <c r="A10" s="88" t="s">
        <v>12</v>
      </c>
      <c r="B10" s="89"/>
      <c r="C10" s="89"/>
      <c r="D10" s="89"/>
      <c r="E10" s="89"/>
      <c r="F10" s="90"/>
      <c r="G10" s="31">
        <f>SUM(G5:G9)</f>
        <v>93.109999999999985</v>
      </c>
    </row>
    <row r="13" spans="1:7" ht="21" x14ac:dyDescent="0.35">
      <c r="A13" s="1" t="s">
        <v>81</v>
      </c>
    </row>
    <row r="16" spans="1:7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A10:F10"/>
    <mergeCell ref="C17:F17"/>
    <mergeCell ref="B5:B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zoomScale="90" zoomScaleNormal="90" workbookViewId="0">
      <selection activeCell="G10" sqref="G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92.5" customHeight="1" x14ac:dyDescent="0.35">
      <c r="A3" s="102">
        <v>96116</v>
      </c>
      <c r="B3" s="103"/>
      <c r="C3" s="97" t="s">
        <v>138</v>
      </c>
      <c r="D3" s="98"/>
      <c r="E3" s="99"/>
      <c r="F3" s="100" t="s">
        <v>129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9" ht="39.5" customHeight="1" x14ac:dyDescent="0.35">
      <c r="A5" s="16">
        <v>1</v>
      </c>
      <c r="B5" s="125" t="s">
        <v>52</v>
      </c>
      <c r="C5" s="29" t="s">
        <v>139</v>
      </c>
      <c r="D5" s="20" t="s">
        <v>21</v>
      </c>
      <c r="E5" s="57">
        <v>1.05</v>
      </c>
      <c r="F5" s="58">
        <v>79.357142857142861</v>
      </c>
      <c r="G5" s="32">
        <f t="shared" ref="G5:G9" si="0">E5*F5</f>
        <v>83.325000000000003</v>
      </c>
    </row>
    <row r="6" spans="1:9" ht="21" x14ac:dyDescent="0.35">
      <c r="A6" s="16">
        <v>2</v>
      </c>
      <c r="B6" s="123"/>
      <c r="C6" s="37" t="s">
        <v>137</v>
      </c>
      <c r="D6" s="9" t="s">
        <v>9</v>
      </c>
      <c r="E6" s="57">
        <v>0.5</v>
      </c>
      <c r="F6" s="26">
        <v>16</v>
      </c>
      <c r="G6" s="32">
        <f t="shared" si="0"/>
        <v>8</v>
      </c>
    </row>
    <row r="7" spans="1:9" ht="21" x14ac:dyDescent="0.35">
      <c r="A7" s="16">
        <v>3</v>
      </c>
      <c r="B7" s="124"/>
      <c r="C7" s="37" t="s">
        <v>56</v>
      </c>
      <c r="D7" s="9" t="s">
        <v>9</v>
      </c>
      <c r="E7" s="57">
        <v>0.5</v>
      </c>
      <c r="F7" s="26">
        <v>11.15</v>
      </c>
      <c r="G7" s="32">
        <f t="shared" si="0"/>
        <v>5.5750000000000002</v>
      </c>
    </row>
    <row r="8" spans="1:9" ht="21" x14ac:dyDescent="0.35">
      <c r="A8" s="16"/>
      <c r="B8" s="15"/>
      <c r="C8" s="30"/>
      <c r="D8" s="9"/>
      <c r="E8" s="10"/>
      <c r="F8" s="26"/>
      <c r="G8" s="32">
        <f t="shared" si="0"/>
        <v>0</v>
      </c>
    </row>
    <row r="9" spans="1:9" ht="21" x14ac:dyDescent="0.35">
      <c r="A9" s="16"/>
      <c r="B9" s="15"/>
      <c r="C9" s="30"/>
      <c r="D9" s="9"/>
      <c r="E9" s="10"/>
      <c r="F9" s="26"/>
      <c r="G9" s="32">
        <f t="shared" si="0"/>
        <v>0</v>
      </c>
    </row>
    <row r="10" spans="1:9" ht="21" x14ac:dyDescent="0.35">
      <c r="A10" s="88" t="s">
        <v>12</v>
      </c>
      <c r="B10" s="89"/>
      <c r="C10" s="89"/>
      <c r="D10" s="89"/>
      <c r="E10" s="89"/>
      <c r="F10" s="90"/>
      <c r="G10" s="31">
        <f>SUM(G5:G9)</f>
        <v>96.9</v>
      </c>
      <c r="I10" s="59"/>
    </row>
    <row r="13" spans="1:9" ht="21" x14ac:dyDescent="0.35">
      <c r="A13" s="1" t="s">
        <v>81</v>
      </c>
    </row>
    <row r="16" spans="1:9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90" zoomScaleNormal="90" workbookViewId="0">
      <selection activeCell="G10" sqref="G10"/>
    </sheetView>
  </sheetViews>
  <sheetFormatPr defaultRowHeight="14.5" x14ac:dyDescent="0.35"/>
  <cols>
    <col min="1" max="1" width="11.08984375" customWidth="1"/>
    <col min="2" max="2" width="19" customWidth="1"/>
    <col min="3" max="3" width="36.1796875" customWidth="1"/>
    <col min="5" max="5" width="12.08984375" customWidth="1"/>
    <col min="6" max="6" width="10.1796875" bestFit="1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0" customHeight="1" x14ac:dyDescent="0.35">
      <c r="A3" s="102" t="s">
        <v>15</v>
      </c>
      <c r="B3" s="103"/>
      <c r="C3" s="97" t="s">
        <v>79</v>
      </c>
      <c r="D3" s="98"/>
      <c r="E3" s="99"/>
      <c r="F3" s="100" t="s">
        <v>31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1" x14ac:dyDescent="0.35">
      <c r="A5" s="14">
        <v>1</v>
      </c>
      <c r="B5" s="15" t="s">
        <v>59</v>
      </c>
      <c r="C5" s="24" t="s">
        <v>34</v>
      </c>
      <c r="D5" s="12" t="s">
        <v>33</v>
      </c>
      <c r="E5" s="28">
        <v>1</v>
      </c>
      <c r="F5" s="25">
        <v>450</v>
      </c>
      <c r="G5" s="26">
        <f t="shared" ref="G5:G9" si="0">E5*F5</f>
        <v>450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9"/>
      <c r="D7" s="20"/>
      <c r="E7" s="21"/>
      <c r="F7" s="25"/>
      <c r="G7" s="26">
        <f t="shared" si="0"/>
        <v>0</v>
      </c>
    </row>
    <row r="8" spans="1:7" ht="21" x14ac:dyDescent="0.35">
      <c r="A8" s="16"/>
      <c r="B8" s="15"/>
      <c r="C8" s="19"/>
      <c r="D8" s="20"/>
      <c r="E8" s="21"/>
      <c r="F8" s="25"/>
      <c r="G8" s="26">
        <f t="shared" si="0"/>
        <v>0</v>
      </c>
    </row>
    <row r="9" spans="1:7" ht="21" x14ac:dyDescent="0.35">
      <c r="A9" s="16"/>
      <c r="B9" s="15"/>
      <c r="C9" s="15"/>
      <c r="D9" s="9"/>
      <c r="E9" s="10"/>
      <c r="F9" s="26"/>
      <c r="G9" s="26">
        <f t="shared" si="0"/>
        <v>0</v>
      </c>
    </row>
    <row r="10" spans="1:7" ht="21" x14ac:dyDescent="0.35">
      <c r="A10" s="88" t="s">
        <v>12</v>
      </c>
      <c r="B10" s="89"/>
      <c r="C10" s="89"/>
      <c r="D10" s="89"/>
      <c r="E10" s="89"/>
      <c r="F10" s="90"/>
      <c r="G10" s="2">
        <f>SUM(G5:G9)</f>
        <v>450</v>
      </c>
    </row>
    <row r="13" spans="1:7" ht="21" x14ac:dyDescent="0.35">
      <c r="A13" s="1" t="s">
        <v>81</v>
      </c>
    </row>
    <row r="16" spans="1:7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9"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opLeftCell="A2" zoomScale="90" zoomScaleNormal="90" workbookViewId="0">
      <selection activeCell="G9" sqref="G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29.5" customHeight="1" x14ac:dyDescent="0.35">
      <c r="A3" s="102">
        <v>91016</v>
      </c>
      <c r="B3" s="103"/>
      <c r="C3" s="97" t="s">
        <v>140</v>
      </c>
      <c r="D3" s="98"/>
      <c r="E3" s="99"/>
      <c r="F3" s="100" t="s">
        <v>90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5" t="s">
        <v>52</v>
      </c>
      <c r="C5" s="29" t="s">
        <v>147</v>
      </c>
      <c r="D5" s="20" t="s">
        <v>60</v>
      </c>
      <c r="E5" s="57">
        <v>1</v>
      </c>
      <c r="F5" s="58">
        <v>802.62</v>
      </c>
      <c r="G5" s="32">
        <f t="shared" ref="G5:G8" si="0">E5*F5</f>
        <v>802.62</v>
      </c>
    </row>
    <row r="6" spans="1:7" ht="21" x14ac:dyDescent="0.35">
      <c r="A6" s="16">
        <v>2</v>
      </c>
      <c r="B6" s="123"/>
      <c r="C6" s="37" t="s">
        <v>141</v>
      </c>
      <c r="D6" s="9" t="s">
        <v>9</v>
      </c>
      <c r="E6" s="57">
        <v>4.4000000000000004</v>
      </c>
      <c r="F6" s="26">
        <v>16</v>
      </c>
      <c r="G6" s="32">
        <f t="shared" si="0"/>
        <v>70.400000000000006</v>
      </c>
    </row>
    <row r="7" spans="1:7" ht="21" x14ac:dyDescent="0.35">
      <c r="A7" s="16">
        <v>3</v>
      </c>
      <c r="B7" s="124"/>
      <c r="C7" s="37" t="s">
        <v>56</v>
      </c>
      <c r="D7" s="9" t="s">
        <v>9</v>
      </c>
      <c r="E7" s="57">
        <v>3</v>
      </c>
      <c r="F7" s="26">
        <v>11.15</v>
      </c>
      <c r="G7" s="32">
        <f t="shared" si="0"/>
        <v>33.450000000000003</v>
      </c>
    </row>
    <row r="8" spans="1:7" ht="21" x14ac:dyDescent="0.35">
      <c r="A8" s="16"/>
      <c r="B8" s="15"/>
      <c r="C8" s="30"/>
      <c r="D8" s="9"/>
      <c r="E8" s="10"/>
      <c r="F8" s="26"/>
      <c r="G8" s="32">
        <f t="shared" si="0"/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31">
        <f>SUM(G5:G8)</f>
        <v>906.47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10">
    <mergeCell ref="B5:B7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90" zoomScaleNormal="90" workbookViewId="0">
      <selection activeCell="G9" sqref="G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87.5" customHeight="1" x14ac:dyDescent="0.35">
      <c r="A3" s="102">
        <v>91306</v>
      </c>
      <c r="B3" s="103"/>
      <c r="C3" s="97" t="s">
        <v>143</v>
      </c>
      <c r="D3" s="98"/>
      <c r="E3" s="99"/>
      <c r="F3" s="100" t="s">
        <v>90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5" t="s">
        <v>52</v>
      </c>
      <c r="C5" s="29" t="s">
        <v>144</v>
      </c>
      <c r="D5" s="20" t="s">
        <v>60</v>
      </c>
      <c r="E5" s="57">
        <v>1</v>
      </c>
      <c r="F5" s="58">
        <v>169.095</v>
      </c>
      <c r="G5" s="32">
        <f t="shared" ref="G5:G9" si="0">E5*F5</f>
        <v>169.095</v>
      </c>
    </row>
    <row r="6" spans="1:7" ht="21" x14ac:dyDescent="0.35">
      <c r="A6" s="16">
        <v>2</v>
      </c>
      <c r="B6" s="123"/>
      <c r="C6" s="37" t="s">
        <v>44</v>
      </c>
      <c r="D6" s="9" t="s">
        <v>9</v>
      </c>
      <c r="E6" s="57">
        <v>0.5</v>
      </c>
      <c r="F6" s="26">
        <v>16</v>
      </c>
      <c r="G6" s="32">
        <f t="shared" si="0"/>
        <v>8</v>
      </c>
    </row>
    <row r="7" spans="1:7" ht="21" x14ac:dyDescent="0.35">
      <c r="A7" s="16">
        <v>3</v>
      </c>
      <c r="B7" s="124"/>
      <c r="C7" s="37" t="s">
        <v>56</v>
      </c>
      <c r="D7" s="9" t="s">
        <v>9</v>
      </c>
      <c r="E7" s="57">
        <v>0.5</v>
      </c>
      <c r="F7" s="26">
        <v>11.15</v>
      </c>
      <c r="G7" s="32">
        <f t="shared" si="0"/>
        <v>5.5750000000000002</v>
      </c>
    </row>
    <row r="8" spans="1:7" ht="21" x14ac:dyDescent="0.35">
      <c r="A8" s="16"/>
      <c r="B8" s="15"/>
      <c r="C8" s="30"/>
      <c r="D8" s="9"/>
      <c r="E8" s="10"/>
      <c r="F8" s="26"/>
      <c r="G8" s="32">
        <f t="shared" si="0"/>
        <v>0</v>
      </c>
    </row>
    <row r="9" spans="1:7" ht="21" x14ac:dyDescent="0.35">
      <c r="A9" s="16"/>
      <c r="B9" s="15"/>
      <c r="C9" s="30"/>
      <c r="D9" s="9"/>
      <c r="E9" s="10"/>
      <c r="F9" s="26"/>
      <c r="G9" s="32">
        <f t="shared" si="0"/>
        <v>0</v>
      </c>
    </row>
    <row r="10" spans="1:7" ht="21" x14ac:dyDescent="0.35">
      <c r="A10" s="88" t="s">
        <v>12</v>
      </c>
      <c r="B10" s="89"/>
      <c r="C10" s="89"/>
      <c r="D10" s="89"/>
      <c r="E10" s="89"/>
      <c r="F10" s="90"/>
      <c r="G10" s="31">
        <f>SUM(G5:G9)</f>
        <v>182.67</v>
      </c>
    </row>
    <row r="13" spans="1:7" ht="21" x14ac:dyDescent="0.35">
      <c r="A13" s="1" t="s">
        <v>81</v>
      </c>
    </row>
    <row r="16" spans="1:7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7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G9" sqref="G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20.3632812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15" customHeight="1" x14ac:dyDescent="0.35">
      <c r="A3" s="102">
        <v>91015</v>
      </c>
      <c r="B3" s="103"/>
      <c r="C3" s="97" t="s">
        <v>145</v>
      </c>
      <c r="D3" s="98"/>
      <c r="E3" s="99"/>
      <c r="F3" s="100" t="s">
        <v>90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5" t="s">
        <v>52</v>
      </c>
      <c r="C5" s="29" t="s">
        <v>148</v>
      </c>
      <c r="D5" s="20" t="s">
        <v>60</v>
      </c>
      <c r="E5" s="57">
        <v>1</v>
      </c>
      <c r="F5" s="58">
        <v>67.509999999999991</v>
      </c>
      <c r="G5" s="32">
        <f t="shared" ref="G5:G8" si="0">E5*F5</f>
        <v>67.509999999999991</v>
      </c>
    </row>
    <row r="6" spans="1:7" ht="21" x14ac:dyDescent="0.35">
      <c r="A6" s="16">
        <v>2</v>
      </c>
      <c r="B6" s="123"/>
      <c r="C6" s="37" t="s">
        <v>44</v>
      </c>
      <c r="D6" s="9" t="s">
        <v>9</v>
      </c>
      <c r="E6" s="57">
        <v>2</v>
      </c>
      <c r="F6" s="26">
        <v>16</v>
      </c>
      <c r="G6" s="32">
        <f t="shared" si="0"/>
        <v>32</v>
      </c>
    </row>
    <row r="7" spans="1:7" ht="21" x14ac:dyDescent="0.35">
      <c r="A7" s="16">
        <v>3</v>
      </c>
      <c r="B7" s="124"/>
      <c r="C7" s="37" t="s">
        <v>56</v>
      </c>
      <c r="D7" s="9" t="s">
        <v>9</v>
      </c>
      <c r="E7" s="57">
        <v>1</v>
      </c>
      <c r="F7" s="26">
        <v>11.15</v>
      </c>
      <c r="G7" s="32">
        <f t="shared" si="0"/>
        <v>11.15</v>
      </c>
    </row>
    <row r="8" spans="1:7" ht="21" x14ac:dyDescent="0.35">
      <c r="A8" s="16"/>
      <c r="B8" s="15"/>
      <c r="C8" s="30"/>
      <c r="D8" s="9"/>
      <c r="E8" s="10"/>
      <c r="F8" s="26"/>
      <c r="G8" s="32">
        <f t="shared" si="0"/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31">
        <f>SUM(G5:G8)</f>
        <v>110.66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10">
    <mergeCell ref="B5:B7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G9" sqref="G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21.2695312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04.5" customHeight="1" x14ac:dyDescent="0.35">
      <c r="A3" s="102">
        <v>91014</v>
      </c>
      <c r="B3" s="103"/>
      <c r="C3" s="97" t="s">
        <v>146</v>
      </c>
      <c r="D3" s="98"/>
      <c r="E3" s="99"/>
      <c r="F3" s="100" t="s">
        <v>90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5" t="s">
        <v>52</v>
      </c>
      <c r="C5" s="29" t="s">
        <v>149</v>
      </c>
      <c r="D5" s="20" t="s">
        <v>60</v>
      </c>
      <c r="E5" s="57">
        <v>1</v>
      </c>
      <c r="F5" s="58">
        <v>746.05000000000007</v>
      </c>
      <c r="G5" s="32">
        <f t="shared" ref="G5:G8" si="0">E5*F5</f>
        <v>746.05000000000007</v>
      </c>
    </row>
    <row r="6" spans="1:7" ht="21" x14ac:dyDescent="0.35">
      <c r="A6" s="16">
        <v>2</v>
      </c>
      <c r="B6" s="123"/>
      <c r="C6" s="37" t="s">
        <v>44</v>
      </c>
      <c r="D6" s="9" t="s">
        <v>9</v>
      </c>
      <c r="E6" s="57">
        <v>2</v>
      </c>
      <c r="F6" s="26">
        <v>16</v>
      </c>
      <c r="G6" s="32">
        <f t="shared" si="0"/>
        <v>32</v>
      </c>
    </row>
    <row r="7" spans="1:7" ht="21" x14ac:dyDescent="0.35">
      <c r="A7" s="16">
        <v>3</v>
      </c>
      <c r="B7" s="124"/>
      <c r="C7" s="37" t="s">
        <v>56</v>
      </c>
      <c r="D7" s="9" t="s">
        <v>9</v>
      </c>
      <c r="E7" s="57">
        <v>1</v>
      </c>
      <c r="F7" s="26">
        <v>11.15</v>
      </c>
      <c r="G7" s="32">
        <f t="shared" si="0"/>
        <v>11.15</v>
      </c>
    </row>
    <row r="8" spans="1:7" ht="21" x14ac:dyDescent="0.35">
      <c r="A8" s="16"/>
      <c r="B8" s="15"/>
      <c r="C8" s="30"/>
      <c r="D8" s="9"/>
      <c r="E8" s="10"/>
      <c r="F8" s="26"/>
      <c r="G8" s="32">
        <f t="shared" si="0"/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31">
        <f>SUM(G5:G8)</f>
        <v>789.2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10">
    <mergeCell ref="B5:B7"/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C3" sqref="C3:E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49" customHeight="1" x14ac:dyDescent="0.35">
      <c r="A3" s="102">
        <v>100701</v>
      </c>
      <c r="B3" s="103"/>
      <c r="C3" s="97" t="s">
        <v>150</v>
      </c>
      <c r="D3" s="98"/>
      <c r="E3" s="99"/>
      <c r="F3" s="100" t="s">
        <v>129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6" t="s">
        <v>52</v>
      </c>
      <c r="C5" s="61" t="s">
        <v>151</v>
      </c>
      <c r="D5" s="62" t="s">
        <v>21</v>
      </c>
      <c r="E5" s="63">
        <v>1</v>
      </c>
      <c r="F5" s="64">
        <v>635.75279999999998</v>
      </c>
      <c r="G5" s="65">
        <f t="shared" ref="G5:G10" si="0">E5*F5</f>
        <v>635.75279999999998</v>
      </c>
    </row>
    <row r="6" spans="1:7" ht="25" customHeight="1" x14ac:dyDescent="0.35">
      <c r="A6" s="16">
        <v>2</v>
      </c>
      <c r="B6" s="127"/>
      <c r="C6" s="66" t="s">
        <v>63</v>
      </c>
      <c r="D6" s="67" t="s">
        <v>41</v>
      </c>
      <c r="E6" s="57">
        <v>0.38</v>
      </c>
      <c r="F6" s="68">
        <v>0.79</v>
      </c>
      <c r="G6" s="65">
        <f t="shared" si="0"/>
        <v>0.30020000000000002</v>
      </c>
    </row>
    <row r="7" spans="1:7" ht="25" customHeight="1" x14ac:dyDescent="0.35">
      <c r="A7" s="16">
        <v>3</v>
      </c>
      <c r="B7" s="127"/>
      <c r="C7" s="66" t="s">
        <v>47</v>
      </c>
      <c r="D7" s="67" t="s">
        <v>41</v>
      </c>
      <c r="E7" s="57">
        <v>2.2000000000000002</v>
      </c>
      <c r="F7" s="68">
        <v>0.76</v>
      </c>
      <c r="G7" s="65">
        <f t="shared" si="0"/>
        <v>1.6720000000000002</v>
      </c>
    </row>
    <row r="8" spans="1:7" ht="23.5" customHeight="1" x14ac:dyDescent="0.35">
      <c r="A8" s="16">
        <v>4</v>
      </c>
      <c r="B8" s="127"/>
      <c r="C8" s="66" t="s">
        <v>64</v>
      </c>
      <c r="D8" s="67" t="s">
        <v>49</v>
      </c>
      <c r="E8" s="39">
        <v>6.0000000000000001E-3</v>
      </c>
      <c r="F8" s="68">
        <v>80</v>
      </c>
      <c r="G8" s="65">
        <f t="shared" si="0"/>
        <v>0.48</v>
      </c>
    </row>
    <row r="9" spans="1:7" ht="21" x14ac:dyDescent="0.35">
      <c r="A9" s="16">
        <v>5</v>
      </c>
      <c r="B9" s="127"/>
      <c r="C9" s="60" t="s">
        <v>51</v>
      </c>
      <c r="D9" s="9" t="s">
        <v>9</v>
      </c>
      <c r="E9" s="57">
        <v>2</v>
      </c>
      <c r="F9" s="26">
        <v>16</v>
      </c>
      <c r="G9" s="32">
        <f t="shared" si="0"/>
        <v>32</v>
      </c>
    </row>
    <row r="10" spans="1:7" ht="21" x14ac:dyDescent="0.35">
      <c r="A10" s="16">
        <v>6</v>
      </c>
      <c r="B10" s="128"/>
      <c r="C10" s="60" t="s">
        <v>56</v>
      </c>
      <c r="D10" s="9" t="s">
        <v>9</v>
      </c>
      <c r="E10" s="57">
        <v>2.1</v>
      </c>
      <c r="F10" s="26">
        <v>11.15</v>
      </c>
      <c r="G10" s="32">
        <f t="shared" si="0"/>
        <v>23.415000000000003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31">
        <f>SUM(G5:G10)</f>
        <v>693.62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10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G9" sqref="G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70" customHeight="1" x14ac:dyDescent="0.35">
      <c r="A3" s="102">
        <v>91338</v>
      </c>
      <c r="B3" s="103"/>
      <c r="C3" s="97" t="s">
        <v>154</v>
      </c>
      <c r="D3" s="98"/>
      <c r="E3" s="99"/>
      <c r="F3" s="100" t="s">
        <v>129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69" t="s">
        <v>52</v>
      </c>
      <c r="C5" s="61" t="s">
        <v>155</v>
      </c>
      <c r="D5" s="62" t="s">
        <v>21</v>
      </c>
      <c r="E5" s="63">
        <v>1</v>
      </c>
      <c r="F5" s="64">
        <v>1111.42</v>
      </c>
      <c r="G5" s="70">
        <f>E5*F5</f>
        <v>1111.42</v>
      </c>
    </row>
    <row r="6" spans="1:7" ht="21" x14ac:dyDescent="0.35">
      <c r="A6" s="16"/>
      <c r="B6" s="15"/>
      <c r="C6" s="30"/>
      <c r="D6" s="9"/>
      <c r="E6" s="10"/>
      <c r="F6" s="26"/>
      <c r="G6" s="32">
        <f>E6*F6</f>
        <v>0</v>
      </c>
    </row>
    <row r="7" spans="1:7" ht="21" x14ac:dyDescent="0.35">
      <c r="A7" s="16"/>
      <c r="B7" s="15"/>
      <c r="C7" s="30"/>
      <c r="D7" s="9"/>
      <c r="E7" s="10"/>
      <c r="F7" s="26"/>
      <c r="G7" s="32">
        <f>E7*F7</f>
        <v>0</v>
      </c>
    </row>
    <row r="8" spans="1:7" ht="21" x14ac:dyDescent="0.35">
      <c r="A8" s="16"/>
      <c r="B8" s="15"/>
      <c r="C8" s="30"/>
      <c r="D8" s="9"/>
      <c r="E8" s="10"/>
      <c r="F8" s="26"/>
      <c r="G8" s="32">
        <f>E8*F8</f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48">
        <f>SUM(G5:G8)</f>
        <v>1111.42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E5" sqref="E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70" customHeight="1" x14ac:dyDescent="0.35">
      <c r="A3" s="102">
        <v>99861</v>
      </c>
      <c r="B3" s="103"/>
      <c r="C3" s="97" t="s">
        <v>156</v>
      </c>
      <c r="D3" s="98"/>
      <c r="E3" s="99"/>
      <c r="F3" s="100" t="s">
        <v>129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69" t="s">
        <v>52</v>
      </c>
      <c r="C5" s="61" t="s">
        <v>157</v>
      </c>
      <c r="D5" s="62" t="s">
        <v>21</v>
      </c>
      <c r="E5" s="63">
        <v>1</v>
      </c>
      <c r="F5" s="64">
        <v>719.2</v>
      </c>
      <c r="G5" s="70">
        <f>E5*F5</f>
        <v>719.2</v>
      </c>
    </row>
    <row r="6" spans="1:7" ht="21" x14ac:dyDescent="0.35">
      <c r="A6" s="16"/>
      <c r="B6" s="15"/>
      <c r="C6" s="30"/>
      <c r="D6" s="9"/>
      <c r="E6" s="10"/>
      <c r="F6" s="26"/>
      <c r="G6" s="32">
        <f>E6*F6</f>
        <v>0</v>
      </c>
    </row>
    <row r="7" spans="1:7" ht="21" x14ac:dyDescent="0.35">
      <c r="A7" s="16"/>
      <c r="B7" s="15"/>
      <c r="C7" s="30"/>
      <c r="D7" s="9"/>
      <c r="E7" s="10"/>
      <c r="F7" s="26"/>
      <c r="G7" s="32">
        <f>E7*F7</f>
        <v>0</v>
      </c>
    </row>
    <row r="8" spans="1:7" ht="21" x14ac:dyDescent="0.35">
      <c r="A8" s="16"/>
      <c r="B8" s="15"/>
      <c r="C8" s="30"/>
      <c r="D8" s="9"/>
      <c r="E8" s="10"/>
      <c r="F8" s="26"/>
      <c r="G8" s="32">
        <f>E8*F8</f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48">
        <f>SUM(G5:G8)</f>
        <v>719.2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I9" sqref="I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10" customHeight="1" x14ac:dyDescent="0.35">
      <c r="A3" s="102">
        <v>94570</v>
      </c>
      <c r="B3" s="103"/>
      <c r="C3" s="97" t="s">
        <v>158</v>
      </c>
      <c r="D3" s="98"/>
      <c r="E3" s="99"/>
      <c r="F3" s="100" t="s">
        <v>129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69" t="s">
        <v>52</v>
      </c>
      <c r="C5" s="61" t="s">
        <v>159</v>
      </c>
      <c r="D5" s="62" t="s">
        <v>21</v>
      </c>
      <c r="E5" s="63">
        <v>1.01</v>
      </c>
      <c r="F5" s="64">
        <v>600.60396039603961</v>
      </c>
      <c r="G5" s="70">
        <f>E5*F5</f>
        <v>606.61</v>
      </c>
    </row>
    <row r="6" spans="1:7" ht="21" x14ac:dyDescent="0.35">
      <c r="A6" s="16"/>
      <c r="B6" s="15"/>
      <c r="C6" s="30"/>
      <c r="D6" s="9"/>
      <c r="E6" s="10"/>
      <c r="F6" s="26"/>
      <c r="G6" s="32">
        <f>E6*F6</f>
        <v>0</v>
      </c>
    </row>
    <row r="7" spans="1:7" ht="21" x14ac:dyDescent="0.35">
      <c r="A7" s="16"/>
      <c r="B7" s="15"/>
      <c r="C7" s="30"/>
      <c r="D7" s="9"/>
      <c r="E7" s="10"/>
      <c r="F7" s="26"/>
      <c r="G7" s="32">
        <f>E7*F7</f>
        <v>0</v>
      </c>
    </row>
    <row r="8" spans="1:7" ht="21" x14ac:dyDescent="0.35">
      <c r="A8" s="16"/>
      <c r="B8" s="15"/>
      <c r="C8" s="30"/>
      <c r="D8" s="9"/>
      <c r="E8" s="10"/>
      <c r="F8" s="26"/>
      <c r="G8" s="32">
        <f>E8*F8</f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48">
        <f>SUM(G5:G8)</f>
        <v>606.61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0" zoomScaleNormal="90" workbookViewId="0">
      <selection activeCell="I9" sqref="I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90" customHeight="1" x14ac:dyDescent="0.35">
      <c r="A3" s="102">
        <v>94569</v>
      </c>
      <c r="B3" s="103"/>
      <c r="C3" s="97" t="s">
        <v>160</v>
      </c>
      <c r="D3" s="98"/>
      <c r="E3" s="99"/>
      <c r="F3" s="100" t="s">
        <v>129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69" t="s">
        <v>52</v>
      </c>
      <c r="C5" s="61" t="s">
        <v>159</v>
      </c>
      <c r="D5" s="62" t="s">
        <v>21</v>
      </c>
      <c r="E5" s="63">
        <v>1</v>
      </c>
      <c r="F5" s="64">
        <v>1236.52</v>
      </c>
      <c r="G5" s="70">
        <f>E5*F5</f>
        <v>1236.52</v>
      </c>
    </row>
    <row r="6" spans="1:7" ht="21" x14ac:dyDescent="0.35">
      <c r="A6" s="16"/>
      <c r="B6" s="15"/>
      <c r="C6" s="30"/>
      <c r="D6" s="9"/>
      <c r="E6" s="10"/>
      <c r="F6" s="26"/>
      <c r="G6" s="32">
        <f>E6*F6</f>
        <v>0</v>
      </c>
    </row>
    <row r="7" spans="1:7" ht="21" x14ac:dyDescent="0.35">
      <c r="A7" s="16"/>
      <c r="B7" s="15"/>
      <c r="C7" s="30"/>
      <c r="D7" s="9"/>
      <c r="E7" s="10"/>
      <c r="F7" s="26"/>
      <c r="G7" s="32">
        <f>E7*F7</f>
        <v>0</v>
      </c>
    </row>
    <row r="8" spans="1:7" ht="21" x14ac:dyDescent="0.35">
      <c r="A8" s="16"/>
      <c r="B8" s="15"/>
      <c r="C8" s="30"/>
      <c r="D8" s="9"/>
      <c r="E8" s="10"/>
      <c r="F8" s="26"/>
      <c r="G8" s="32">
        <f>E8*F8</f>
        <v>0</v>
      </c>
    </row>
    <row r="9" spans="1:7" ht="21" x14ac:dyDescent="0.35">
      <c r="A9" s="88" t="s">
        <v>12</v>
      </c>
      <c r="B9" s="89"/>
      <c r="C9" s="89"/>
      <c r="D9" s="89"/>
      <c r="E9" s="89"/>
      <c r="F9" s="90"/>
      <c r="G9" s="48">
        <f>SUM(G5:G8)</f>
        <v>1236.52</v>
      </c>
    </row>
    <row r="12" spans="1:7" ht="21" x14ac:dyDescent="0.35">
      <c r="A12" s="1" t="s">
        <v>81</v>
      </c>
    </row>
    <row r="15" spans="1:7" x14ac:dyDescent="0.35">
      <c r="C15" s="13"/>
      <c r="D15" s="13"/>
      <c r="E15" s="13"/>
      <c r="F15" s="13"/>
    </row>
    <row r="16" spans="1:7" ht="30" customHeight="1" x14ac:dyDescent="0.35">
      <c r="C16" s="91" t="s">
        <v>7</v>
      </c>
      <c r="D16" s="91"/>
      <c r="E16" s="91"/>
      <c r="F16" s="91"/>
    </row>
  </sheetData>
  <mergeCells count="9">
    <mergeCell ref="A9:F9"/>
    <mergeCell ref="C16:F16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6" customHeight="1" x14ac:dyDescent="0.35">
      <c r="A3" s="102" t="s">
        <v>59</v>
      </c>
      <c r="B3" s="103"/>
      <c r="C3" s="97" t="s">
        <v>161</v>
      </c>
      <c r="D3" s="98"/>
      <c r="E3" s="99"/>
      <c r="F3" s="100" t="s">
        <v>129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6" t="s">
        <v>59</v>
      </c>
      <c r="C5" s="61" t="s">
        <v>162</v>
      </c>
      <c r="D5" s="62" t="s">
        <v>21</v>
      </c>
      <c r="E5" s="63">
        <v>1</v>
      </c>
      <c r="F5" s="64">
        <v>461.19279999999975</v>
      </c>
      <c r="G5" s="70">
        <f t="shared" ref="G5:G10" si="0">E5*F5</f>
        <v>461.19279999999975</v>
      </c>
    </row>
    <row r="6" spans="1:7" ht="21" x14ac:dyDescent="0.35">
      <c r="A6" s="16">
        <v>2</v>
      </c>
      <c r="B6" s="127"/>
      <c r="C6" s="61" t="s">
        <v>47</v>
      </c>
      <c r="D6" s="9" t="s">
        <v>41</v>
      </c>
      <c r="E6" s="39">
        <v>2.2000000000000002</v>
      </c>
      <c r="F6" s="26">
        <v>0.76</v>
      </c>
      <c r="G6" s="32">
        <f t="shared" si="0"/>
        <v>1.6720000000000002</v>
      </c>
    </row>
    <row r="7" spans="1:7" ht="21" x14ac:dyDescent="0.35">
      <c r="A7" s="16">
        <v>3</v>
      </c>
      <c r="B7" s="127"/>
      <c r="C7" s="61" t="s">
        <v>110</v>
      </c>
      <c r="D7" s="9" t="s">
        <v>28</v>
      </c>
      <c r="E7" s="39">
        <v>6.0000000000000001E-3</v>
      </c>
      <c r="F7" s="26">
        <v>80</v>
      </c>
      <c r="G7" s="32">
        <f t="shared" si="0"/>
        <v>0.48</v>
      </c>
    </row>
    <row r="8" spans="1:7" ht="21" x14ac:dyDescent="0.35">
      <c r="A8" s="16">
        <v>4</v>
      </c>
      <c r="B8" s="127"/>
      <c r="C8" s="61" t="s">
        <v>63</v>
      </c>
      <c r="D8" s="9" t="s">
        <v>41</v>
      </c>
      <c r="E8" s="39">
        <v>0.38</v>
      </c>
      <c r="F8" s="26">
        <v>0.79</v>
      </c>
      <c r="G8" s="32">
        <f t="shared" si="0"/>
        <v>0.30020000000000002</v>
      </c>
    </row>
    <row r="9" spans="1:7" ht="21" x14ac:dyDescent="0.35">
      <c r="A9" s="16">
        <v>5</v>
      </c>
      <c r="B9" s="127"/>
      <c r="C9" s="61" t="s">
        <v>51</v>
      </c>
      <c r="D9" s="9" t="s">
        <v>9</v>
      </c>
      <c r="E9" s="39">
        <v>2</v>
      </c>
      <c r="F9" s="26">
        <v>16</v>
      </c>
      <c r="G9" s="32">
        <f t="shared" si="0"/>
        <v>32</v>
      </c>
    </row>
    <row r="10" spans="1:7" ht="21" x14ac:dyDescent="0.35">
      <c r="A10" s="16">
        <v>6</v>
      </c>
      <c r="B10" s="128"/>
      <c r="C10" s="61" t="s">
        <v>35</v>
      </c>
      <c r="D10" s="9" t="s">
        <v>9</v>
      </c>
      <c r="E10" s="39">
        <v>2.1</v>
      </c>
      <c r="F10" s="26">
        <v>11.15</v>
      </c>
      <c r="G10" s="32">
        <f t="shared" si="0"/>
        <v>23.415000000000003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519.05999999999983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A11:F11"/>
    <mergeCell ref="C18:F18"/>
    <mergeCell ref="B5:B1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="90" zoomScaleNormal="90" workbookViewId="0">
      <selection activeCell="I7" sqref="I7"/>
    </sheetView>
  </sheetViews>
  <sheetFormatPr defaultRowHeight="14.5" x14ac:dyDescent="0.35"/>
  <cols>
    <col min="1" max="1" width="11.08984375" customWidth="1"/>
    <col min="2" max="2" width="10" customWidth="1"/>
    <col min="3" max="3" width="57.453125" customWidth="1"/>
    <col min="5" max="5" width="12.08984375" customWidth="1"/>
    <col min="6" max="6" width="11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66.5" customHeight="1" x14ac:dyDescent="0.35">
      <c r="A3" s="102">
        <v>97647</v>
      </c>
      <c r="B3" s="103"/>
      <c r="C3" s="97" t="s">
        <v>80</v>
      </c>
      <c r="D3" s="98"/>
      <c r="E3" s="99"/>
      <c r="F3" s="100" t="s">
        <v>17</v>
      </c>
      <c r="G3" s="101"/>
    </row>
    <row r="4" spans="1:9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9" ht="28" customHeight="1" x14ac:dyDescent="0.35">
      <c r="A5" s="14">
        <v>1</v>
      </c>
      <c r="B5" s="17" t="s">
        <v>52</v>
      </c>
      <c r="C5" s="49" t="s">
        <v>35</v>
      </c>
      <c r="D5" s="12" t="s">
        <v>9</v>
      </c>
      <c r="E5" s="28">
        <v>0.28071748878923769</v>
      </c>
      <c r="F5" s="25">
        <v>11.15</v>
      </c>
      <c r="G5" s="26">
        <f t="shared" ref="G5:G6" si="0">E5*F5</f>
        <v>3.1300000000000003</v>
      </c>
    </row>
    <row r="6" spans="1:9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9" ht="21" x14ac:dyDescent="0.35">
      <c r="A7" s="88" t="s">
        <v>12</v>
      </c>
      <c r="B7" s="89"/>
      <c r="C7" s="89"/>
      <c r="D7" s="89"/>
      <c r="E7" s="89"/>
      <c r="F7" s="90"/>
      <c r="G7" s="2">
        <f>SUM(G5:G6)</f>
        <v>3.1300000000000003</v>
      </c>
      <c r="I7" s="23"/>
    </row>
    <row r="10" spans="1:9" ht="21" x14ac:dyDescent="0.35">
      <c r="A10" s="1" t="s">
        <v>81</v>
      </c>
    </row>
    <row r="13" spans="1:9" x14ac:dyDescent="0.35">
      <c r="C13" s="13"/>
      <c r="D13" s="13"/>
      <c r="E13" s="13"/>
      <c r="F13" s="13"/>
    </row>
    <row r="14" spans="1:9" ht="30" customHeight="1" x14ac:dyDescent="0.35">
      <c r="C14" s="91" t="s">
        <v>7</v>
      </c>
      <c r="D14" s="91"/>
      <c r="E14" s="91"/>
      <c r="F14" s="91"/>
    </row>
  </sheetData>
  <mergeCells count="9">
    <mergeCell ref="A7:F7"/>
    <mergeCell ref="C14:F14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107.5" customHeight="1" x14ac:dyDescent="0.35">
      <c r="A3" s="102">
        <v>87879</v>
      </c>
      <c r="B3" s="103"/>
      <c r="C3" s="97" t="s">
        <v>163</v>
      </c>
      <c r="D3" s="98"/>
      <c r="E3" s="99"/>
      <c r="F3" s="100" t="s">
        <v>129</v>
      </c>
      <c r="G3" s="101"/>
    </row>
    <row r="4" spans="1:7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9.5" customHeight="1" x14ac:dyDescent="0.35">
      <c r="A5" s="16">
        <v>1</v>
      </c>
      <c r="B5" s="126" t="s">
        <v>59</v>
      </c>
      <c r="C5" s="61" t="s">
        <v>47</v>
      </c>
      <c r="D5" s="9" t="s">
        <v>41</v>
      </c>
      <c r="E5" s="39">
        <v>1.8</v>
      </c>
      <c r="F5" s="26">
        <v>0.76</v>
      </c>
      <c r="G5" s="32">
        <f t="shared" ref="G5:G10" si="0">E5*F5</f>
        <v>1.3680000000000001</v>
      </c>
    </row>
    <row r="6" spans="1:7" ht="21" x14ac:dyDescent="0.35">
      <c r="A6" s="16">
        <v>2</v>
      </c>
      <c r="B6" s="127"/>
      <c r="C6" s="61" t="s">
        <v>110</v>
      </c>
      <c r="D6" s="9" t="s">
        <v>28</v>
      </c>
      <c r="E6" s="39">
        <v>4.1000000000000003E-3</v>
      </c>
      <c r="F6" s="26">
        <v>80</v>
      </c>
      <c r="G6" s="32">
        <f t="shared" si="0"/>
        <v>0.32800000000000001</v>
      </c>
    </row>
    <row r="7" spans="1:7" ht="21" x14ac:dyDescent="0.35">
      <c r="A7" s="16">
        <v>3</v>
      </c>
      <c r="B7" s="127"/>
      <c r="C7" s="61" t="s">
        <v>51</v>
      </c>
      <c r="D7" s="9" t="s">
        <v>9</v>
      </c>
      <c r="E7" s="39">
        <v>7.9000000000000001E-2</v>
      </c>
      <c r="F7" s="26">
        <v>16</v>
      </c>
      <c r="G7" s="32">
        <f t="shared" si="0"/>
        <v>1.264</v>
      </c>
    </row>
    <row r="8" spans="1:7" ht="21" x14ac:dyDescent="0.35">
      <c r="A8" s="16">
        <v>4</v>
      </c>
      <c r="B8" s="127"/>
      <c r="C8" s="61" t="s">
        <v>35</v>
      </c>
      <c r="D8" s="9" t="s">
        <v>9</v>
      </c>
      <c r="E8" s="39">
        <v>0.12</v>
      </c>
      <c r="F8" s="26">
        <v>11.15</v>
      </c>
      <c r="G8" s="32">
        <f t="shared" si="0"/>
        <v>1.3380000000000001</v>
      </c>
    </row>
    <row r="9" spans="1:7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7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7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4.298</v>
      </c>
    </row>
    <row r="14" spans="1:7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A11:F11"/>
    <mergeCell ref="C18:F18"/>
    <mergeCell ref="A1:G1"/>
    <mergeCell ref="A2:B2"/>
    <mergeCell ref="C2:E2"/>
    <mergeCell ref="F2:G2"/>
    <mergeCell ref="A3:B3"/>
    <mergeCell ref="C3:E3"/>
    <mergeCell ref="F3:G3"/>
    <mergeCell ref="B5:B8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opLeftCell="A3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150.5" customHeight="1" x14ac:dyDescent="0.35">
      <c r="A3" s="102" t="s">
        <v>164</v>
      </c>
      <c r="B3" s="103"/>
      <c r="C3" s="97" t="s">
        <v>165</v>
      </c>
      <c r="D3" s="98"/>
      <c r="E3" s="99"/>
      <c r="F3" s="100" t="s">
        <v>129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29" customHeight="1" x14ac:dyDescent="0.45">
      <c r="A5" s="16">
        <v>1</v>
      </c>
      <c r="B5" s="126" t="s">
        <v>59</v>
      </c>
      <c r="C5" s="61" t="s">
        <v>47</v>
      </c>
      <c r="D5" s="9" t="s">
        <v>41</v>
      </c>
      <c r="E5" s="39">
        <v>6.15</v>
      </c>
      <c r="F5" s="26">
        <v>0.76</v>
      </c>
      <c r="G5" s="32">
        <f t="shared" ref="G5:G11" si="0">E5*F5</f>
        <v>4.6740000000000004</v>
      </c>
      <c r="I5" s="73"/>
    </row>
    <row r="6" spans="1:9" ht="23" customHeight="1" x14ac:dyDescent="0.45">
      <c r="A6" s="16">
        <v>2</v>
      </c>
      <c r="B6" s="127"/>
      <c r="C6" s="61" t="s">
        <v>63</v>
      </c>
      <c r="D6" s="9" t="s">
        <v>41</v>
      </c>
      <c r="E6" s="39">
        <v>4.1524683544303755</v>
      </c>
      <c r="F6" s="26">
        <v>0.79</v>
      </c>
      <c r="G6" s="32">
        <f t="shared" si="0"/>
        <v>3.280449999999997</v>
      </c>
      <c r="I6" s="73"/>
    </row>
    <row r="7" spans="1:9" ht="21" x14ac:dyDescent="0.45">
      <c r="A7" s="16">
        <v>3</v>
      </c>
      <c r="B7" s="127"/>
      <c r="C7" s="61" t="s">
        <v>110</v>
      </c>
      <c r="D7" s="9" t="s">
        <v>28</v>
      </c>
      <c r="E7" s="39">
        <v>3.5000000000000003E-2</v>
      </c>
      <c r="F7" s="26">
        <v>80</v>
      </c>
      <c r="G7" s="32">
        <f t="shared" si="0"/>
        <v>2.8000000000000003</v>
      </c>
      <c r="I7" s="73"/>
    </row>
    <row r="8" spans="1:9" ht="21" x14ac:dyDescent="0.45">
      <c r="A8" s="16">
        <v>4</v>
      </c>
      <c r="B8" s="127"/>
      <c r="C8" s="61" t="s">
        <v>51</v>
      </c>
      <c r="D8" s="9" t="s">
        <v>9</v>
      </c>
      <c r="E8" s="39">
        <v>0.85299999999999998</v>
      </c>
      <c r="F8" s="26">
        <v>16</v>
      </c>
      <c r="G8" s="32">
        <f t="shared" si="0"/>
        <v>13.648</v>
      </c>
      <c r="I8" s="73"/>
    </row>
    <row r="9" spans="1:9" ht="21" x14ac:dyDescent="0.45">
      <c r="A9" s="16">
        <v>5</v>
      </c>
      <c r="B9" s="127"/>
      <c r="C9" s="61" t="s">
        <v>35</v>
      </c>
      <c r="D9" s="9" t="s">
        <v>9</v>
      </c>
      <c r="E9" s="39">
        <v>1.137</v>
      </c>
      <c r="F9" s="26">
        <v>11.15</v>
      </c>
      <c r="G9" s="32">
        <f t="shared" si="0"/>
        <v>12.67755</v>
      </c>
      <c r="I9" s="73"/>
    </row>
    <row r="10" spans="1:9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9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9" ht="21" x14ac:dyDescent="0.45">
      <c r="A12" s="88" t="s">
        <v>12</v>
      </c>
      <c r="B12" s="89"/>
      <c r="C12" s="89"/>
      <c r="D12" s="89"/>
      <c r="E12" s="89"/>
      <c r="F12" s="90"/>
      <c r="G12" s="48">
        <f>SUM(G5:G11)</f>
        <v>37.08</v>
      </c>
      <c r="I12" s="73"/>
    </row>
    <row r="15" spans="1:9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A12:F12"/>
    <mergeCell ref="C19:F19"/>
    <mergeCell ref="A1:G1"/>
    <mergeCell ref="A2:B2"/>
    <mergeCell ref="C2:E2"/>
    <mergeCell ref="F2:G2"/>
    <mergeCell ref="A3:B3"/>
    <mergeCell ref="C3:E3"/>
    <mergeCell ref="F3:G3"/>
    <mergeCell ref="B5:B9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109" customHeight="1" x14ac:dyDescent="0.35">
      <c r="A3" s="102">
        <v>87274</v>
      </c>
      <c r="B3" s="103"/>
      <c r="C3" s="97" t="s">
        <v>166</v>
      </c>
      <c r="D3" s="98"/>
      <c r="E3" s="99"/>
      <c r="F3" s="100" t="s">
        <v>129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29" customHeight="1" x14ac:dyDescent="0.45">
      <c r="A5" s="16">
        <v>1</v>
      </c>
      <c r="B5" s="126" t="s">
        <v>52</v>
      </c>
      <c r="C5" s="61" t="s">
        <v>167</v>
      </c>
      <c r="D5" s="9" t="s">
        <v>30</v>
      </c>
      <c r="E5" s="39">
        <v>1.05</v>
      </c>
      <c r="F5" s="26">
        <v>68.063809523809496</v>
      </c>
      <c r="G5" s="32">
        <f t="shared" ref="G5:G11" si="0">E5*F5</f>
        <v>71.46699999999997</v>
      </c>
      <c r="I5" s="73"/>
    </row>
    <row r="6" spans="1:9" ht="23" customHeight="1" x14ac:dyDescent="0.45">
      <c r="A6" s="16">
        <v>2</v>
      </c>
      <c r="B6" s="127"/>
      <c r="C6" s="61" t="s">
        <v>65</v>
      </c>
      <c r="D6" s="9" t="s">
        <v>41</v>
      </c>
      <c r="E6" s="39">
        <v>1</v>
      </c>
      <c r="F6" s="26">
        <v>1.5</v>
      </c>
      <c r="G6" s="32">
        <f t="shared" si="0"/>
        <v>1.5</v>
      </c>
      <c r="I6" s="73"/>
    </row>
    <row r="7" spans="1:9" ht="21" x14ac:dyDescent="0.45">
      <c r="A7" s="16">
        <v>3</v>
      </c>
      <c r="B7" s="127"/>
      <c r="C7" s="61" t="s">
        <v>168</v>
      </c>
      <c r="D7" s="9" t="s">
        <v>41</v>
      </c>
      <c r="E7" s="39">
        <v>0.25</v>
      </c>
      <c r="F7" s="26">
        <v>19</v>
      </c>
      <c r="G7" s="32">
        <f t="shared" si="0"/>
        <v>4.75</v>
      </c>
      <c r="I7" s="73"/>
    </row>
    <row r="8" spans="1:9" ht="21" x14ac:dyDescent="0.45">
      <c r="A8" s="16">
        <v>4</v>
      </c>
      <c r="B8" s="127"/>
      <c r="C8" s="61" t="s">
        <v>51</v>
      </c>
      <c r="D8" s="9" t="s">
        <v>9</v>
      </c>
      <c r="E8" s="39">
        <v>0.4</v>
      </c>
      <c r="F8" s="26">
        <v>16</v>
      </c>
      <c r="G8" s="32">
        <f t="shared" si="0"/>
        <v>6.4</v>
      </c>
      <c r="I8" s="73"/>
    </row>
    <row r="9" spans="1:9" ht="21" x14ac:dyDescent="0.45">
      <c r="A9" s="16">
        <v>5</v>
      </c>
      <c r="B9" s="127"/>
      <c r="C9" s="61" t="s">
        <v>35</v>
      </c>
      <c r="D9" s="9" t="s">
        <v>9</v>
      </c>
      <c r="E9" s="39">
        <v>0.22</v>
      </c>
      <c r="F9" s="26">
        <v>11.15</v>
      </c>
      <c r="G9" s="32">
        <f t="shared" si="0"/>
        <v>2.4530000000000003</v>
      </c>
      <c r="I9" s="73"/>
    </row>
    <row r="10" spans="1:9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9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9" ht="21" x14ac:dyDescent="0.35">
      <c r="A12" s="88" t="s">
        <v>12</v>
      </c>
      <c r="B12" s="89"/>
      <c r="C12" s="89"/>
      <c r="D12" s="89"/>
      <c r="E12" s="89"/>
      <c r="F12" s="90"/>
      <c r="G12" s="48">
        <f>SUM(G5:G11)</f>
        <v>86.569999999999979</v>
      </c>
    </row>
    <row r="15" spans="1:9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A12:F12"/>
    <mergeCell ref="C19:F19"/>
    <mergeCell ref="B5:B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opLeftCell="A2" zoomScale="90" zoomScaleNormal="9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88.5" customHeight="1" x14ac:dyDescent="0.35">
      <c r="A3" s="102">
        <v>102253</v>
      </c>
      <c r="B3" s="103"/>
      <c r="C3" s="97" t="s">
        <v>169</v>
      </c>
      <c r="D3" s="98"/>
      <c r="E3" s="99"/>
      <c r="F3" s="100" t="s">
        <v>129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54.5" customHeight="1" x14ac:dyDescent="0.45">
      <c r="A5" s="16">
        <v>1</v>
      </c>
      <c r="B5" s="69" t="s">
        <v>52</v>
      </c>
      <c r="C5" s="61" t="s">
        <v>170</v>
      </c>
      <c r="D5" s="9" t="s">
        <v>30</v>
      </c>
      <c r="E5" s="39">
        <v>1</v>
      </c>
      <c r="F5" s="75">
        <v>1019.21</v>
      </c>
      <c r="G5" s="76">
        <f>E5*F5</f>
        <v>1019.21</v>
      </c>
      <c r="I5" s="73"/>
    </row>
    <row r="6" spans="1:9" ht="21" x14ac:dyDescent="0.35">
      <c r="A6" s="16"/>
      <c r="B6" s="16"/>
      <c r="C6" s="61"/>
      <c r="D6" s="9"/>
      <c r="E6" s="39"/>
      <c r="F6" s="26"/>
      <c r="G6" s="32">
        <f>E6*F6</f>
        <v>0</v>
      </c>
    </row>
    <row r="7" spans="1:9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9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9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9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1019.21</v>
      </c>
    </row>
    <row r="13" spans="1:9" ht="21" x14ac:dyDescent="0.35">
      <c r="A13" s="1" t="s">
        <v>81</v>
      </c>
    </row>
    <row r="16" spans="1:9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9"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opLeftCell="A2" zoomScale="90" zoomScaleNormal="90" workbookViewId="0">
      <selection activeCell="D5" sqref="D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65" customHeight="1" x14ac:dyDescent="0.35">
      <c r="A3" s="102">
        <v>102253</v>
      </c>
      <c r="B3" s="103"/>
      <c r="C3" s="97" t="s">
        <v>171</v>
      </c>
      <c r="D3" s="98"/>
      <c r="E3" s="99"/>
      <c r="F3" s="100" t="s">
        <v>129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42.5" customHeight="1" x14ac:dyDescent="0.45">
      <c r="A5" s="16">
        <v>1</v>
      </c>
      <c r="B5" s="69" t="s">
        <v>52</v>
      </c>
      <c r="C5" s="61" t="s">
        <v>172</v>
      </c>
      <c r="D5" s="9" t="s">
        <v>30</v>
      </c>
      <c r="E5" s="39">
        <v>1</v>
      </c>
      <c r="F5" s="75">
        <v>1019.21</v>
      </c>
      <c r="G5" s="76">
        <f>E5*F5</f>
        <v>1019.21</v>
      </c>
      <c r="I5" s="73"/>
    </row>
    <row r="6" spans="1:9" ht="21" x14ac:dyDescent="0.35">
      <c r="A6" s="16"/>
      <c r="B6" s="16"/>
      <c r="C6" s="61"/>
      <c r="D6" s="9"/>
      <c r="E6" s="39"/>
      <c r="F6" s="26"/>
      <c r="G6" s="32">
        <f>E6*F6</f>
        <v>0</v>
      </c>
    </row>
    <row r="7" spans="1:9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9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9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9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1019.21</v>
      </c>
    </row>
    <row r="13" spans="1:9" ht="21" x14ac:dyDescent="0.35">
      <c r="A13" s="1" t="s">
        <v>81</v>
      </c>
    </row>
    <row r="16" spans="1:9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9"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90.5" customHeight="1" x14ac:dyDescent="0.35">
      <c r="A3" s="102">
        <v>87250</v>
      </c>
      <c r="B3" s="103"/>
      <c r="C3" s="97" t="s">
        <v>173</v>
      </c>
      <c r="D3" s="98"/>
      <c r="E3" s="99"/>
      <c r="F3" s="100" t="s">
        <v>129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23.5" customHeight="1" x14ac:dyDescent="0.35">
      <c r="A5" s="16">
        <v>1</v>
      </c>
      <c r="B5" s="126" t="s">
        <v>52</v>
      </c>
      <c r="C5" s="61" t="s">
        <v>174</v>
      </c>
      <c r="D5" s="9" t="s">
        <v>30</v>
      </c>
      <c r="E5" s="39">
        <v>1.05</v>
      </c>
      <c r="F5" s="75">
        <v>31.23809523809523</v>
      </c>
      <c r="G5" s="76">
        <f t="shared" ref="G5:G10" si="0">E5*F5</f>
        <v>32.79999999999999</v>
      </c>
      <c r="I5" s="85"/>
    </row>
    <row r="6" spans="1:9" ht="21" x14ac:dyDescent="0.35">
      <c r="A6" s="16">
        <v>2</v>
      </c>
      <c r="B6" s="127"/>
      <c r="C6" s="61" t="s">
        <v>175</v>
      </c>
      <c r="D6" s="9" t="s">
        <v>41</v>
      </c>
      <c r="E6" s="39">
        <v>3</v>
      </c>
      <c r="F6" s="26">
        <v>1.25</v>
      </c>
      <c r="G6" s="32">
        <f t="shared" si="0"/>
        <v>3.75</v>
      </c>
      <c r="I6" s="86"/>
    </row>
    <row r="7" spans="1:9" ht="21" x14ac:dyDescent="0.35">
      <c r="A7" s="16">
        <v>3</v>
      </c>
      <c r="B7" s="127"/>
      <c r="C7" s="61" t="s">
        <v>66</v>
      </c>
      <c r="D7" s="9" t="s">
        <v>41</v>
      </c>
      <c r="E7" s="39">
        <v>6.5789473684211411E-2</v>
      </c>
      <c r="F7" s="26">
        <v>19</v>
      </c>
      <c r="G7" s="32">
        <f t="shared" si="0"/>
        <v>1.2500000000000169</v>
      </c>
      <c r="I7" s="86"/>
    </row>
    <row r="8" spans="1:9" ht="21" x14ac:dyDescent="0.35">
      <c r="A8" s="16">
        <v>4</v>
      </c>
      <c r="B8" s="127"/>
      <c r="C8" s="61" t="s">
        <v>176</v>
      </c>
      <c r="D8" s="9" t="s">
        <v>9</v>
      </c>
      <c r="E8" s="39">
        <v>1</v>
      </c>
      <c r="F8" s="26">
        <v>16</v>
      </c>
      <c r="G8" s="32">
        <f t="shared" si="0"/>
        <v>16</v>
      </c>
      <c r="I8" s="86"/>
    </row>
    <row r="9" spans="1:9" ht="21" x14ac:dyDescent="0.35">
      <c r="A9" s="16">
        <v>5</v>
      </c>
      <c r="B9" s="128"/>
      <c r="C9" s="61" t="s">
        <v>35</v>
      </c>
      <c r="D9" s="9" t="s">
        <v>9</v>
      </c>
      <c r="E9" s="39">
        <v>1</v>
      </c>
      <c r="F9" s="26">
        <v>11.15</v>
      </c>
      <c r="G9" s="32">
        <f t="shared" si="0"/>
        <v>11.15</v>
      </c>
      <c r="I9" s="86"/>
    </row>
    <row r="10" spans="1:9" ht="21" x14ac:dyDescent="0.35">
      <c r="A10" s="16"/>
      <c r="B10" s="16"/>
      <c r="C10" s="61"/>
      <c r="D10" s="9"/>
      <c r="E10" s="39"/>
      <c r="F10" s="26"/>
      <c r="G10" s="32">
        <f t="shared" si="0"/>
        <v>0</v>
      </c>
      <c r="I10" s="86"/>
    </row>
    <row r="11" spans="1:9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64.95</v>
      </c>
      <c r="I11" s="86"/>
    </row>
    <row r="14" spans="1:9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A11:F11"/>
    <mergeCell ref="C18:F18"/>
    <mergeCell ref="A1:G1"/>
    <mergeCell ref="A2:B2"/>
    <mergeCell ref="C2:E2"/>
    <mergeCell ref="F2:G2"/>
    <mergeCell ref="A3:B3"/>
    <mergeCell ref="C3:E3"/>
    <mergeCell ref="F3:G3"/>
    <mergeCell ref="B5:B9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opLeftCell="A2" zoomScale="90" zoomScaleNormal="90" workbookViewId="0">
      <selection activeCell="K4" sqref="K4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62.5" customHeight="1" x14ac:dyDescent="0.35">
      <c r="A3" s="102" t="s">
        <v>177</v>
      </c>
      <c r="B3" s="103"/>
      <c r="C3" s="97" t="s">
        <v>178</v>
      </c>
      <c r="D3" s="98"/>
      <c r="E3" s="99"/>
      <c r="F3" s="100" t="s">
        <v>19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38.5" customHeight="1" x14ac:dyDescent="0.45">
      <c r="A5" s="16">
        <v>1</v>
      </c>
      <c r="B5" s="126" t="s">
        <v>52</v>
      </c>
      <c r="C5" s="61" t="s">
        <v>179</v>
      </c>
      <c r="D5" s="9" t="s">
        <v>30</v>
      </c>
      <c r="E5" s="39">
        <v>1.05</v>
      </c>
      <c r="F5" s="75">
        <v>7.589999999999999</v>
      </c>
      <c r="G5" s="76">
        <f t="shared" ref="G5:G10" si="0">E5*F5</f>
        <v>7.9694999999999991</v>
      </c>
      <c r="I5" s="73"/>
    </row>
    <row r="6" spans="1:9" ht="21" x14ac:dyDescent="0.35">
      <c r="A6" s="16">
        <v>2</v>
      </c>
      <c r="B6" s="127"/>
      <c r="C6" s="61" t="s">
        <v>175</v>
      </c>
      <c r="D6" s="9" t="s">
        <v>41</v>
      </c>
      <c r="E6" s="39">
        <v>0.21</v>
      </c>
      <c r="F6" s="26">
        <v>1.5</v>
      </c>
      <c r="G6" s="32">
        <f t="shared" si="0"/>
        <v>0.315</v>
      </c>
    </row>
    <row r="7" spans="1:9" ht="21" x14ac:dyDescent="0.35">
      <c r="A7" s="16">
        <v>3</v>
      </c>
      <c r="B7" s="127"/>
      <c r="C7" s="61" t="s">
        <v>66</v>
      </c>
      <c r="D7" s="9" t="s">
        <v>41</v>
      </c>
      <c r="E7" s="39">
        <v>1.7500000000000002E-2</v>
      </c>
      <c r="F7" s="26">
        <v>19</v>
      </c>
      <c r="G7" s="32">
        <f t="shared" si="0"/>
        <v>0.33250000000000002</v>
      </c>
    </row>
    <row r="8" spans="1:9" ht="21" x14ac:dyDescent="0.35">
      <c r="A8" s="16">
        <v>4</v>
      </c>
      <c r="B8" s="127"/>
      <c r="C8" s="61" t="s">
        <v>176</v>
      </c>
      <c r="D8" s="9" t="s">
        <v>9</v>
      </c>
      <c r="E8" s="39">
        <v>0.03</v>
      </c>
      <c r="F8" s="26">
        <v>16</v>
      </c>
      <c r="G8" s="32">
        <f t="shared" si="0"/>
        <v>0.48</v>
      </c>
    </row>
    <row r="9" spans="1:9" ht="21" x14ac:dyDescent="0.35">
      <c r="A9" s="16">
        <v>5</v>
      </c>
      <c r="B9" s="128"/>
      <c r="C9" s="61" t="s">
        <v>35</v>
      </c>
      <c r="D9" s="9" t="s">
        <v>9</v>
      </c>
      <c r="E9" s="39">
        <v>0.02</v>
      </c>
      <c r="F9" s="26">
        <v>11.15</v>
      </c>
      <c r="G9" s="32">
        <f t="shared" si="0"/>
        <v>0.223</v>
      </c>
    </row>
    <row r="10" spans="1:9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9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9.32</v>
      </c>
    </row>
    <row r="14" spans="1:9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A11:F11"/>
    <mergeCell ref="C18:F18"/>
    <mergeCell ref="B5:B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62.5" customHeight="1" x14ac:dyDescent="0.35">
      <c r="A3" s="102">
        <v>97101</v>
      </c>
      <c r="B3" s="103"/>
      <c r="C3" s="97" t="s">
        <v>180</v>
      </c>
      <c r="D3" s="98"/>
      <c r="E3" s="99"/>
      <c r="F3" s="100" t="s">
        <v>129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21" x14ac:dyDescent="0.45">
      <c r="A5" s="16">
        <v>1</v>
      </c>
      <c r="B5" s="126" t="s">
        <v>52</v>
      </c>
      <c r="C5" s="61" t="s">
        <v>47</v>
      </c>
      <c r="D5" s="9" t="s">
        <v>41</v>
      </c>
      <c r="E5" s="39">
        <v>41.25</v>
      </c>
      <c r="F5" s="26">
        <v>0.76</v>
      </c>
      <c r="G5" s="76">
        <f t="shared" ref="G5:G13" si="0">E5*F5</f>
        <v>31.35</v>
      </c>
      <c r="I5" s="73"/>
    </row>
    <row r="6" spans="1:9" ht="21" x14ac:dyDescent="0.35">
      <c r="A6" s="16">
        <v>2</v>
      </c>
      <c r="B6" s="127"/>
      <c r="C6" s="61" t="s">
        <v>183</v>
      </c>
      <c r="D6" s="9" t="s">
        <v>49</v>
      </c>
      <c r="E6" s="39">
        <v>6.2799999999999995E-2</v>
      </c>
      <c r="F6" s="26">
        <v>100</v>
      </c>
      <c r="G6" s="32">
        <f t="shared" si="0"/>
        <v>6.2799999999999994</v>
      </c>
    </row>
    <row r="7" spans="1:9" ht="21" x14ac:dyDescent="0.35">
      <c r="A7" s="16">
        <v>3</v>
      </c>
      <c r="B7" s="127"/>
      <c r="C7" s="61" t="s">
        <v>181</v>
      </c>
      <c r="D7" s="9" t="s">
        <v>49</v>
      </c>
      <c r="E7" s="39">
        <v>8.7800000000000003E-2</v>
      </c>
      <c r="F7" s="26">
        <v>180</v>
      </c>
      <c r="G7" s="32">
        <f t="shared" si="0"/>
        <v>15.804</v>
      </c>
    </row>
    <row r="8" spans="1:9" ht="21" x14ac:dyDescent="0.35">
      <c r="A8" s="16">
        <v>4</v>
      </c>
      <c r="B8" s="127"/>
      <c r="C8" s="61" t="s">
        <v>182</v>
      </c>
      <c r="D8" s="9" t="s">
        <v>42</v>
      </c>
      <c r="E8" s="39">
        <v>0.4</v>
      </c>
      <c r="F8" s="77">
        <v>6</v>
      </c>
      <c r="G8" s="32">
        <f t="shared" si="0"/>
        <v>2.4000000000000004</v>
      </c>
    </row>
    <row r="9" spans="1:9" ht="21" x14ac:dyDescent="0.35">
      <c r="A9" s="16">
        <v>5</v>
      </c>
      <c r="B9" s="127"/>
      <c r="C9" s="61" t="s">
        <v>58</v>
      </c>
      <c r="D9" s="9" t="s">
        <v>41</v>
      </c>
      <c r="E9" s="39">
        <v>1.4999999999999999E-2</v>
      </c>
      <c r="F9" s="77">
        <v>28</v>
      </c>
      <c r="G9" s="32">
        <f t="shared" si="0"/>
        <v>0.42</v>
      </c>
    </row>
    <row r="10" spans="1:9" ht="21" x14ac:dyDescent="0.35">
      <c r="A10" s="16">
        <v>6</v>
      </c>
      <c r="B10" s="127"/>
      <c r="C10" s="61" t="s">
        <v>184</v>
      </c>
      <c r="D10" s="9" t="s">
        <v>41</v>
      </c>
      <c r="E10" s="39">
        <v>9.7850666666666637</v>
      </c>
      <c r="F10" s="77">
        <v>15</v>
      </c>
      <c r="G10" s="32">
        <f t="shared" si="0"/>
        <v>146.77599999999995</v>
      </c>
    </row>
    <row r="11" spans="1:9" ht="21" x14ac:dyDescent="0.35">
      <c r="A11" s="16">
        <v>7</v>
      </c>
      <c r="B11" s="127"/>
      <c r="C11" s="61" t="s">
        <v>51</v>
      </c>
      <c r="D11" s="9" t="s">
        <v>9</v>
      </c>
      <c r="E11" s="39">
        <v>2</v>
      </c>
      <c r="F11" s="26">
        <v>16</v>
      </c>
      <c r="G11" s="32">
        <f t="shared" si="0"/>
        <v>32</v>
      </c>
    </row>
    <row r="12" spans="1:9" ht="21" x14ac:dyDescent="0.35">
      <c r="A12" s="16">
        <v>8</v>
      </c>
      <c r="B12" s="128"/>
      <c r="C12" s="61" t="s">
        <v>35</v>
      </c>
      <c r="D12" s="9" t="s">
        <v>9</v>
      </c>
      <c r="E12" s="39">
        <v>2</v>
      </c>
      <c r="F12" s="26">
        <v>11.15</v>
      </c>
      <c r="G12" s="32">
        <f t="shared" si="0"/>
        <v>22.3</v>
      </c>
    </row>
    <row r="13" spans="1:9" ht="21" x14ac:dyDescent="0.35">
      <c r="A13" s="16"/>
      <c r="B13" s="16"/>
      <c r="C13" s="61"/>
      <c r="D13" s="9"/>
      <c r="E13" s="39"/>
      <c r="F13" s="26"/>
      <c r="G13" s="32">
        <f t="shared" si="0"/>
        <v>0</v>
      </c>
    </row>
    <row r="14" spans="1:9" ht="21" x14ac:dyDescent="0.35">
      <c r="A14" s="88" t="s">
        <v>12</v>
      </c>
      <c r="B14" s="89"/>
      <c r="C14" s="89"/>
      <c r="D14" s="89"/>
      <c r="E14" s="89"/>
      <c r="F14" s="90"/>
      <c r="G14" s="48">
        <f>SUM(G5:G13)</f>
        <v>257.33</v>
      </c>
    </row>
    <row r="17" spans="1:6" ht="21" x14ac:dyDescent="0.35">
      <c r="A17" s="1" t="s">
        <v>81</v>
      </c>
    </row>
    <row r="20" spans="1:6" x14ac:dyDescent="0.35">
      <c r="C20" s="13"/>
      <c r="D20" s="13"/>
      <c r="E20" s="13"/>
      <c r="F20" s="13"/>
    </row>
    <row r="21" spans="1:6" ht="30" customHeight="1" x14ac:dyDescent="0.35">
      <c r="C21" s="91" t="s">
        <v>7</v>
      </c>
      <c r="D21" s="91"/>
      <c r="E21" s="91"/>
      <c r="F21" s="91"/>
    </row>
  </sheetData>
  <mergeCells count="10">
    <mergeCell ref="B5:B12"/>
    <mergeCell ref="A14:F14"/>
    <mergeCell ref="C21:F21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opLeftCell="A2" zoomScale="90" zoomScaleNormal="90" workbookViewId="0">
      <selection activeCell="B5" sqref="B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9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9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9" ht="49.5" customHeight="1" x14ac:dyDescent="0.35">
      <c r="A3" s="102">
        <v>98689</v>
      </c>
      <c r="B3" s="103"/>
      <c r="C3" s="97" t="s">
        <v>185</v>
      </c>
      <c r="D3" s="98"/>
      <c r="E3" s="99"/>
      <c r="F3" s="100" t="s">
        <v>19</v>
      </c>
      <c r="G3" s="101"/>
    </row>
    <row r="4" spans="1:9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</row>
    <row r="5" spans="1:9" ht="35" x14ac:dyDescent="0.45">
      <c r="A5" s="16">
        <v>1</v>
      </c>
      <c r="B5" s="71" t="s">
        <v>52</v>
      </c>
      <c r="C5" s="61" t="s">
        <v>186</v>
      </c>
      <c r="D5" s="9" t="s">
        <v>41</v>
      </c>
      <c r="E5" s="39">
        <v>1</v>
      </c>
      <c r="F5" s="26">
        <v>133.07</v>
      </c>
      <c r="G5" s="76">
        <f>E5*F5</f>
        <v>133.07</v>
      </c>
      <c r="I5" s="73"/>
    </row>
    <row r="6" spans="1:9" ht="21" x14ac:dyDescent="0.35">
      <c r="A6" s="16"/>
      <c r="B6" s="16"/>
      <c r="C6" s="61"/>
      <c r="D6" s="9"/>
      <c r="E6" s="39"/>
      <c r="F6" s="26"/>
      <c r="G6" s="32">
        <f>E6*F6</f>
        <v>0</v>
      </c>
    </row>
    <row r="7" spans="1:9" ht="21" x14ac:dyDescent="0.35">
      <c r="A7" s="16"/>
      <c r="B7" s="16"/>
      <c r="C7" s="61"/>
      <c r="D7" s="9"/>
      <c r="E7" s="39"/>
      <c r="F7" s="26"/>
      <c r="G7" s="32">
        <f>E7*F7</f>
        <v>0</v>
      </c>
    </row>
    <row r="8" spans="1:9" ht="21" x14ac:dyDescent="0.35">
      <c r="A8" s="16"/>
      <c r="B8" s="16"/>
      <c r="C8" s="61"/>
      <c r="D8" s="9"/>
      <c r="E8" s="39"/>
      <c r="F8" s="26"/>
      <c r="G8" s="32">
        <f>E8*F8</f>
        <v>0</v>
      </c>
    </row>
    <row r="9" spans="1:9" ht="21" x14ac:dyDescent="0.35">
      <c r="A9" s="16"/>
      <c r="B9" s="16"/>
      <c r="C9" s="61"/>
      <c r="D9" s="9"/>
      <c r="E9" s="39"/>
      <c r="F9" s="26"/>
      <c r="G9" s="32">
        <f>E9*F9</f>
        <v>0</v>
      </c>
    </row>
    <row r="10" spans="1:9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133.07</v>
      </c>
    </row>
    <row r="13" spans="1:9" ht="21" x14ac:dyDescent="0.35">
      <c r="A13" s="1" t="s">
        <v>81</v>
      </c>
    </row>
    <row r="16" spans="1:9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9"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04.5" customHeight="1" x14ac:dyDescent="0.35">
      <c r="A3" s="102">
        <v>94990</v>
      </c>
      <c r="B3" s="103"/>
      <c r="C3" s="97" t="s">
        <v>187</v>
      </c>
      <c r="D3" s="98"/>
      <c r="E3" s="99"/>
      <c r="F3" s="100" t="s">
        <v>98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1" x14ac:dyDescent="0.45">
      <c r="A5" s="16">
        <v>1</v>
      </c>
      <c r="B5" s="126" t="s">
        <v>52</v>
      </c>
      <c r="C5" s="61" t="s">
        <v>47</v>
      </c>
      <c r="D5" s="9" t="s">
        <v>41</v>
      </c>
      <c r="E5" s="57">
        <v>250.70394736842115</v>
      </c>
      <c r="F5" s="26">
        <v>0.76</v>
      </c>
      <c r="G5" s="76">
        <f t="shared" ref="G5:G12" si="0">E5*F5</f>
        <v>190.53500000000008</v>
      </c>
      <c r="I5" s="73"/>
    </row>
    <row r="6" spans="1:10" ht="21" x14ac:dyDescent="0.35">
      <c r="A6" s="16">
        <v>2</v>
      </c>
      <c r="B6" s="127"/>
      <c r="C6" s="61" t="s">
        <v>110</v>
      </c>
      <c r="D6" s="9" t="s">
        <v>49</v>
      </c>
      <c r="E6" s="39">
        <v>0.43</v>
      </c>
      <c r="F6" s="26">
        <v>100</v>
      </c>
      <c r="G6" s="32">
        <f t="shared" si="0"/>
        <v>43</v>
      </c>
    </row>
    <row r="7" spans="1:10" ht="21" x14ac:dyDescent="0.35">
      <c r="A7" s="16">
        <v>3</v>
      </c>
      <c r="B7" s="127"/>
      <c r="C7" s="61" t="s">
        <v>181</v>
      </c>
      <c r="D7" s="9" t="s">
        <v>49</v>
      </c>
      <c r="E7" s="39">
        <v>0.63</v>
      </c>
      <c r="F7" s="26">
        <v>180</v>
      </c>
      <c r="G7" s="32">
        <f t="shared" si="0"/>
        <v>113.4</v>
      </c>
    </row>
    <row r="8" spans="1:10" ht="21" x14ac:dyDescent="0.35">
      <c r="A8" s="16">
        <v>4</v>
      </c>
      <c r="B8" s="127"/>
      <c r="C8" s="61" t="s">
        <v>188</v>
      </c>
      <c r="D8" s="9" t="s">
        <v>49</v>
      </c>
      <c r="E8" s="39">
        <v>7</v>
      </c>
      <c r="F8" s="26">
        <v>6</v>
      </c>
      <c r="G8" s="32">
        <f t="shared" si="0"/>
        <v>42</v>
      </c>
    </row>
    <row r="9" spans="1:10" ht="21" x14ac:dyDescent="0.35">
      <c r="A9" s="16">
        <v>5</v>
      </c>
      <c r="B9" s="127"/>
      <c r="C9" s="61" t="s">
        <v>58</v>
      </c>
      <c r="D9" s="9" t="s">
        <v>41</v>
      </c>
      <c r="E9" s="39">
        <v>2.7</v>
      </c>
      <c r="F9" s="26">
        <v>28</v>
      </c>
      <c r="G9" s="32">
        <f t="shared" si="0"/>
        <v>75.600000000000009</v>
      </c>
    </row>
    <row r="10" spans="1:10" ht="21" x14ac:dyDescent="0.35">
      <c r="A10" s="16">
        <v>6</v>
      </c>
      <c r="B10" s="127"/>
      <c r="C10" s="61" t="s">
        <v>35</v>
      </c>
      <c r="D10" s="9" t="s">
        <v>9</v>
      </c>
      <c r="E10" s="39">
        <v>14.5</v>
      </c>
      <c r="F10" s="26">
        <v>11.15</v>
      </c>
      <c r="G10" s="32">
        <f t="shared" si="0"/>
        <v>161.67500000000001</v>
      </c>
    </row>
    <row r="11" spans="1:10" ht="21" x14ac:dyDescent="0.35">
      <c r="A11" s="16">
        <v>7</v>
      </c>
      <c r="B11" s="128"/>
      <c r="C11" s="61" t="s">
        <v>51</v>
      </c>
      <c r="D11" s="9" t="s">
        <v>9</v>
      </c>
      <c r="E11" s="39">
        <v>14.5</v>
      </c>
      <c r="F11" s="26">
        <v>16</v>
      </c>
      <c r="G11" s="32">
        <f t="shared" si="0"/>
        <v>232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858.21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A13:F13"/>
    <mergeCell ref="C20:F20"/>
    <mergeCell ref="A1:G1"/>
    <mergeCell ref="A2:B2"/>
    <mergeCell ref="C2:E2"/>
    <mergeCell ref="F2:G2"/>
    <mergeCell ref="A3:B3"/>
    <mergeCell ref="C3:E3"/>
    <mergeCell ref="F3:G3"/>
    <mergeCell ref="B5:B11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90" zoomScaleNormal="90" workbookViewId="0">
      <selection activeCell="G8" sqref="G8"/>
    </sheetView>
  </sheetViews>
  <sheetFormatPr defaultRowHeight="14.5" x14ac:dyDescent="0.35"/>
  <cols>
    <col min="1" max="1" width="11.08984375" customWidth="1"/>
    <col min="2" max="2" width="10" customWidth="1"/>
    <col min="3" max="3" width="50.6328125" customWidth="1"/>
    <col min="5" max="5" width="12.08984375" customWidth="1"/>
    <col min="6" max="6" width="10.26953125" customWidth="1"/>
    <col min="7" max="7" width="12.36328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6.5" customHeight="1" x14ac:dyDescent="0.35">
      <c r="A3" s="102">
        <v>97650</v>
      </c>
      <c r="B3" s="103"/>
      <c r="C3" s="97" t="s">
        <v>82</v>
      </c>
      <c r="D3" s="98"/>
      <c r="E3" s="99"/>
      <c r="F3" s="100" t="s">
        <v>17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5.5" customHeight="1" x14ac:dyDescent="0.35">
      <c r="A5" s="14">
        <v>1</v>
      </c>
      <c r="B5" s="17" t="s">
        <v>83</v>
      </c>
      <c r="C5" s="29" t="s">
        <v>44</v>
      </c>
      <c r="D5" s="27" t="s">
        <v>9</v>
      </c>
      <c r="E5" s="135">
        <v>0.42249999999999999</v>
      </c>
      <c r="F5" s="58">
        <v>16</v>
      </c>
      <c r="G5" s="26">
        <f t="shared" ref="G5:G7" si="0">E5*F5</f>
        <v>6.76</v>
      </c>
    </row>
    <row r="6" spans="1:7" ht="21" x14ac:dyDescent="0.35">
      <c r="A6" s="16"/>
      <c r="B6" s="15"/>
      <c r="C6" s="15"/>
      <c r="D6" s="9"/>
      <c r="E6" s="10"/>
      <c r="F6" s="26"/>
      <c r="G6" s="26">
        <f t="shared" si="0"/>
        <v>0</v>
      </c>
    </row>
    <row r="7" spans="1:7" ht="21" x14ac:dyDescent="0.35">
      <c r="A7" s="16"/>
      <c r="B7" s="15"/>
      <c r="C7" s="15"/>
      <c r="D7" s="9"/>
      <c r="E7" s="10"/>
      <c r="F7" s="26"/>
      <c r="G7" s="26">
        <f t="shared" si="0"/>
        <v>0</v>
      </c>
    </row>
    <row r="8" spans="1:7" ht="21" x14ac:dyDescent="0.35">
      <c r="A8" s="88" t="s">
        <v>12</v>
      </c>
      <c r="B8" s="89"/>
      <c r="C8" s="89"/>
      <c r="D8" s="89"/>
      <c r="E8" s="89"/>
      <c r="F8" s="90"/>
      <c r="G8" s="2">
        <f>SUM(G5:G7)</f>
        <v>6.76</v>
      </c>
    </row>
    <row r="11" spans="1:7" ht="21" x14ac:dyDescent="0.35">
      <c r="A11" s="1" t="s">
        <v>81</v>
      </c>
    </row>
    <row r="14" spans="1:7" x14ac:dyDescent="0.35">
      <c r="C14" s="13"/>
      <c r="D14" s="13"/>
      <c r="E14" s="13"/>
      <c r="F14" s="13"/>
    </row>
    <row r="15" spans="1:7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" zoomScale="90" zoomScaleNormal="90" workbookViewId="0">
      <selection activeCell="I10" sqref="I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7" customHeight="1" x14ac:dyDescent="0.35">
      <c r="A3" s="102">
        <v>101094</v>
      </c>
      <c r="B3" s="103"/>
      <c r="C3" s="97" t="s">
        <v>509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1" x14ac:dyDescent="0.45">
      <c r="A5" s="16">
        <v>1</v>
      </c>
      <c r="B5" s="126" t="s">
        <v>52</v>
      </c>
      <c r="C5" s="61" t="s">
        <v>510</v>
      </c>
      <c r="D5" s="9" t="s">
        <v>42</v>
      </c>
      <c r="E5" s="57">
        <v>1</v>
      </c>
      <c r="F5" s="26">
        <v>195.83250000000001</v>
      </c>
      <c r="G5" s="76">
        <f t="shared" ref="G5:G9" si="0">E5*F5</f>
        <v>195.83250000000001</v>
      </c>
      <c r="I5" s="73"/>
    </row>
    <row r="6" spans="1:10" ht="21" x14ac:dyDescent="0.35">
      <c r="A6" s="16">
        <v>5</v>
      </c>
      <c r="B6" s="127"/>
      <c r="C6" s="61" t="s">
        <v>511</v>
      </c>
      <c r="D6" s="9" t="s">
        <v>41</v>
      </c>
      <c r="E6" s="39">
        <v>0.3</v>
      </c>
      <c r="F6" s="26">
        <v>60</v>
      </c>
      <c r="G6" s="32">
        <f t="shared" si="0"/>
        <v>18</v>
      </c>
    </row>
    <row r="7" spans="1:10" ht="21" x14ac:dyDescent="0.35">
      <c r="A7" s="16">
        <v>6</v>
      </c>
      <c r="B7" s="127"/>
      <c r="C7" s="61" t="s">
        <v>35</v>
      </c>
      <c r="D7" s="9" t="s">
        <v>9</v>
      </c>
      <c r="E7" s="39">
        <v>0.25</v>
      </c>
      <c r="F7" s="26">
        <v>11.15</v>
      </c>
      <c r="G7" s="32">
        <f t="shared" si="0"/>
        <v>2.7875000000000001</v>
      </c>
    </row>
    <row r="8" spans="1:10" ht="21" x14ac:dyDescent="0.35">
      <c r="A8" s="16">
        <v>7</v>
      </c>
      <c r="B8" s="128"/>
      <c r="C8" s="61" t="s">
        <v>51</v>
      </c>
      <c r="D8" s="9" t="s">
        <v>9</v>
      </c>
      <c r="E8" s="39">
        <v>0.25</v>
      </c>
      <c r="F8" s="26">
        <v>16</v>
      </c>
      <c r="G8" s="32">
        <f t="shared" si="0"/>
        <v>4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88" t="s">
        <v>12</v>
      </c>
      <c r="B10" s="89"/>
      <c r="C10" s="89"/>
      <c r="D10" s="89"/>
      <c r="E10" s="89"/>
      <c r="F10" s="90"/>
      <c r="G10" s="48">
        <f>SUM(G5:G9)</f>
        <v>220.62</v>
      </c>
    </row>
    <row r="13" spans="1:10" ht="21" x14ac:dyDescent="0.35">
      <c r="A13" s="1" t="s">
        <v>81</v>
      </c>
    </row>
    <row r="16" spans="1:10" x14ac:dyDescent="0.35">
      <c r="C16" s="13"/>
      <c r="D16" s="13"/>
      <c r="E16" s="13"/>
      <c r="F16" s="13"/>
    </row>
    <row r="17" spans="3:6" ht="30" customHeight="1" x14ac:dyDescent="0.35">
      <c r="C17" s="91" t="s">
        <v>7</v>
      </c>
      <c r="D17" s="91"/>
      <c r="E17" s="91"/>
      <c r="F17" s="91"/>
    </row>
  </sheetData>
  <mergeCells count="10">
    <mergeCell ref="B5:B8"/>
    <mergeCell ref="A10:F10"/>
    <mergeCell ref="C17:F1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4" zoomScale="90" zoomScaleNormal="90" workbookViewId="0">
      <selection activeCell="I14" sqref="I14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6.5" customHeight="1" x14ac:dyDescent="0.35">
      <c r="A3" s="102">
        <v>100702</v>
      </c>
      <c r="B3" s="103"/>
      <c r="C3" s="97" t="s">
        <v>189</v>
      </c>
      <c r="D3" s="98"/>
      <c r="E3" s="99"/>
      <c r="F3" s="100" t="s">
        <v>190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61" customHeight="1" x14ac:dyDescent="0.45">
      <c r="A5" s="16">
        <v>1</v>
      </c>
      <c r="B5" s="78" t="s">
        <v>52</v>
      </c>
      <c r="C5" s="61" t="s">
        <v>191</v>
      </c>
      <c r="D5" s="9" t="s">
        <v>60</v>
      </c>
      <c r="E5" s="57">
        <v>1</v>
      </c>
      <c r="F5" s="26">
        <v>588.48</v>
      </c>
      <c r="G5" s="76">
        <f t="shared" ref="G5:G12" si="0">E5*F5</f>
        <v>588.48</v>
      </c>
      <c r="I5" s="73"/>
    </row>
    <row r="6" spans="1:10" ht="21" x14ac:dyDescent="0.35">
      <c r="A6" s="16"/>
      <c r="B6" s="16"/>
      <c r="C6" s="61"/>
      <c r="D6" s="9"/>
      <c r="E6" s="39"/>
      <c r="F6" s="26"/>
      <c r="G6" s="32">
        <f t="shared" si="0"/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 t="shared" si="0"/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588.48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9"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C3" sqref="C3:E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4" customHeight="1" x14ac:dyDescent="0.35">
      <c r="A3" s="102">
        <v>102162</v>
      </c>
      <c r="B3" s="103"/>
      <c r="C3" s="97" t="s">
        <v>192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37.5" customHeight="1" x14ac:dyDescent="0.45">
      <c r="A5" s="16">
        <v>1</v>
      </c>
      <c r="B5" s="78" t="s">
        <v>52</v>
      </c>
      <c r="C5" s="61" t="s">
        <v>193</v>
      </c>
      <c r="D5" s="9" t="s">
        <v>42</v>
      </c>
      <c r="E5" s="57">
        <v>1</v>
      </c>
      <c r="F5" s="26">
        <v>455.37</v>
      </c>
      <c r="G5" s="76">
        <f t="shared" ref="G5:G12" si="0">E5*F5</f>
        <v>455.37</v>
      </c>
      <c r="I5" s="73"/>
    </row>
    <row r="6" spans="1:10" ht="21" x14ac:dyDescent="0.35">
      <c r="A6" s="16"/>
      <c r="B6" s="16"/>
      <c r="C6" s="61"/>
      <c r="D6" s="9"/>
      <c r="E6" s="39"/>
      <c r="F6" s="26"/>
      <c r="G6" s="32">
        <f t="shared" si="0"/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 t="shared" si="0"/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455.37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9"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C6" sqref="C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1" customHeight="1" x14ac:dyDescent="0.35">
      <c r="A3" s="102">
        <v>102181</v>
      </c>
      <c r="B3" s="103"/>
      <c r="C3" s="97" t="s">
        <v>194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37.5" customHeight="1" x14ac:dyDescent="0.45">
      <c r="A5" s="16">
        <v>1</v>
      </c>
      <c r="B5" s="78" t="s">
        <v>52</v>
      </c>
      <c r="C5" s="61" t="s">
        <v>195</v>
      </c>
      <c r="D5" s="9" t="s">
        <v>42</v>
      </c>
      <c r="E5" s="57">
        <v>1</v>
      </c>
      <c r="F5" s="26">
        <v>695.11</v>
      </c>
      <c r="G5" s="76">
        <f t="shared" ref="G5:G12" si="0">E5*F5</f>
        <v>695.11</v>
      </c>
      <c r="I5" s="73"/>
    </row>
    <row r="6" spans="1:10" ht="21" x14ac:dyDescent="0.35">
      <c r="A6" s="16"/>
      <c r="B6" s="16"/>
      <c r="C6" s="61"/>
      <c r="D6" s="9"/>
      <c r="E6" s="39"/>
      <c r="F6" s="26"/>
      <c r="G6" s="32">
        <f t="shared" si="0"/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 t="shared" si="0"/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695.11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9"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I5" sqref="I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51" customHeight="1" x14ac:dyDescent="0.35">
      <c r="A3" s="102" t="s">
        <v>59</v>
      </c>
      <c r="B3" s="103"/>
      <c r="C3" s="97" t="s">
        <v>196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37.5" customHeight="1" x14ac:dyDescent="0.45">
      <c r="A5" s="16">
        <v>1</v>
      </c>
      <c r="B5" s="78" t="s">
        <v>59</v>
      </c>
      <c r="C5" s="61" t="s">
        <v>35</v>
      </c>
      <c r="D5" s="9" t="s">
        <v>9</v>
      </c>
      <c r="E5" s="57">
        <v>0.33004484304932746</v>
      </c>
      <c r="F5" s="26">
        <v>11.15</v>
      </c>
      <c r="G5" s="76">
        <f t="shared" ref="G5:G12" si="0">E5*F5</f>
        <v>3.6800000000000015</v>
      </c>
      <c r="I5" s="73"/>
    </row>
    <row r="6" spans="1:10" ht="21" x14ac:dyDescent="0.35">
      <c r="A6" s="16"/>
      <c r="B6" s="16"/>
      <c r="C6" s="61"/>
      <c r="D6" s="9"/>
      <c r="E6" s="39"/>
      <c r="F6" s="26"/>
      <c r="G6" s="32">
        <f t="shared" si="0"/>
        <v>0</v>
      </c>
    </row>
    <row r="7" spans="1:10" ht="21" x14ac:dyDescent="0.35">
      <c r="A7" s="16"/>
      <c r="B7" s="16"/>
      <c r="C7" s="61"/>
      <c r="D7" s="9"/>
      <c r="E7" s="39"/>
      <c r="F7" s="26"/>
      <c r="G7" s="32">
        <f t="shared" si="0"/>
        <v>0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3.6800000000000015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9"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0" customHeight="1" x14ac:dyDescent="0.35">
      <c r="A3" s="102" t="s">
        <v>197</v>
      </c>
      <c r="B3" s="103"/>
      <c r="C3" s="97" t="s">
        <v>198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6.5" customHeight="1" x14ac:dyDescent="0.45">
      <c r="A5" s="16">
        <v>1</v>
      </c>
      <c r="B5" s="126" t="s">
        <v>52</v>
      </c>
      <c r="C5" s="61" t="s">
        <v>199</v>
      </c>
      <c r="D5" s="9" t="s">
        <v>41</v>
      </c>
      <c r="E5" s="57">
        <v>1</v>
      </c>
      <c r="F5" s="26">
        <v>10.855000000000043</v>
      </c>
      <c r="G5" s="76">
        <f t="shared" ref="G5:G12" si="0">E5*F5</f>
        <v>10.855000000000043</v>
      </c>
      <c r="I5" s="73"/>
    </row>
    <row r="6" spans="1:10" ht="26.5" customHeight="1" x14ac:dyDescent="0.45">
      <c r="A6" s="16">
        <v>2</v>
      </c>
      <c r="B6" s="127"/>
      <c r="C6" s="61" t="s">
        <v>200</v>
      </c>
      <c r="D6" s="57" t="s">
        <v>201</v>
      </c>
      <c r="E6" s="57">
        <v>0.15</v>
      </c>
      <c r="F6" s="26">
        <v>12</v>
      </c>
      <c r="G6" s="76">
        <f t="shared" si="0"/>
        <v>1.7999999999999998</v>
      </c>
      <c r="I6" s="73"/>
    </row>
    <row r="7" spans="1:10" ht="21" x14ac:dyDescent="0.35">
      <c r="A7" s="16">
        <v>3</v>
      </c>
      <c r="B7" s="127"/>
      <c r="C7" s="61" t="s">
        <v>62</v>
      </c>
      <c r="D7" s="9" t="s">
        <v>9</v>
      </c>
      <c r="E7" s="39">
        <v>0.4</v>
      </c>
      <c r="F7" s="26">
        <v>16</v>
      </c>
      <c r="G7" s="32">
        <f t="shared" si="0"/>
        <v>6.4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0.3</v>
      </c>
      <c r="F8" s="26">
        <v>11.15</v>
      </c>
      <c r="G8" s="32">
        <f t="shared" si="0"/>
        <v>3.3450000000000002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22.400000000000041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A13:F13"/>
    <mergeCell ref="C20:F20"/>
    <mergeCell ref="B5:B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C8" sqref="C8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1.5" customHeight="1" x14ac:dyDescent="0.35">
      <c r="A3" s="102" t="s">
        <v>197</v>
      </c>
      <c r="B3" s="103"/>
      <c r="C3" s="97" t="s">
        <v>202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40" customHeight="1" x14ac:dyDescent="0.45">
      <c r="A5" s="16">
        <v>1</v>
      </c>
      <c r="B5" s="126" t="s">
        <v>52</v>
      </c>
      <c r="C5" s="80" t="s">
        <v>203</v>
      </c>
      <c r="D5" s="9" t="s">
        <v>41</v>
      </c>
      <c r="E5" s="57">
        <v>1</v>
      </c>
      <c r="F5" s="26">
        <v>10.855000000000043</v>
      </c>
      <c r="G5" s="76">
        <f t="shared" ref="G5:G12" si="0">E5*F5</f>
        <v>10.855000000000043</v>
      </c>
      <c r="I5" s="73"/>
    </row>
    <row r="6" spans="1:10" ht="26.5" customHeight="1" x14ac:dyDescent="0.45">
      <c r="A6" s="16">
        <v>2</v>
      </c>
      <c r="B6" s="127"/>
      <c r="C6" s="61" t="s">
        <v>200</v>
      </c>
      <c r="D6" s="57" t="s">
        <v>201</v>
      </c>
      <c r="E6" s="57">
        <v>0.15</v>
      </c>
      <c r="F6" s="26">
        <v>12</v>
      </c>
      <c r="G6" s="76">
        <f t="shared" si="0"/>
        <v>1.7999999999999998</v>
      </c>
      <c r="I6" s="73"/>
    </row>
    <row r="7" spans="1:10" ht="21" x14ac:dyDescent="0.35">
      <c r="A7" s="16">
        <v>3</v>
      </c>
      <c r="B7" s="127"/>
      <c r="C7" s="61" t="s">
        <v>62</v>
      </c>
      <c r="D7" s="9" t="s">
        <v>9</v>
      </c>
      <c r="E7" s="39">
        <v>0.4</v>
      </c>
      <c r="F7" s="26">
        <v>16</v>
      </c>
      <c r="G7" s="32">
        <f t="shared" si="0"/>
        <v>6.4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0.3</v>
      </c>
      <c r="F8" s="26">
        <v>11.15</v>
      </c>
      <c r="G8" s="32">
        <f t="shared" si="0"/>
        <v>3.3450000000000002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22.400000000000041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A13:F13"/>
    <mergeCell ref="C20:F20"/>
    <mergeCell ref="B5:B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K10" sqref="K10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" customHeight="1" x14ac:dyDescent="0.35">
      <c r="A3" s="102" t="s">
        <v>204</v>
      </c>
      <c r="B3" s="103"/>
      <c r="C3" s="97" t="s">
        <v>205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206</v>
      </c>
      <c r="D5" s="57" t="s">
        <v>201</v>
      </c>
      <c r="E5" s="57">
        <v>0.17</v>
      </c>
      <c r="F5" s="26">
        <v>22.161764705882298</v>
      </c>
      <c r="G5" s="76">
        <f t="shared" ref="G5:G12" si="0">E5*F5</f>
        <v>3.7674999999999907</v>
      </c>
      <c r="I5" s="73"/>
    </row>
    <row r="6" spans="1:10" ht="26.5" customHeight="1" x14ac:dyDescent="0.45">
      <c r="A6" s="16">
        <v>2</v>
      </c>
      <c r="B6" s="127"/>
      <c r="C6" s="61" t="s">
        <v>200</v>
      </c>
      <c r="D6" s="57" t="s">
        <v>201</v>
      </c>
      <c r="E6" s="57">
        <v>0.12</v>
      </c>
      <c r="F6" s="26">
        <v>12</v>
      </c>
      <c r="G6" s="76">
        <f t="shared" si="0"/>
        <v>1.44</v>
      </c>
      <c r="I6" s="73"/>
    </row>
    <row r="7" spans="1:10" ht="21" x14ac:dyDescent="0.35">
      <c r="A7" s="16">
        <v>3</v>
      </c>
      <c r="B7" s="127"/>
      <c r="C7" s="61" t="s">
        <v>62</v>
      </c>
      <c r="D7" s="9" t="s">
        <v>9</v>
      </c>
      <c r="E7" s="39">
        <v>0.4</v>
      </c>
      <c r="F7" s="26">
        <v>16</v>
      </c>
      <c r="G7" s="32">
        <f t="shared" si="0"/>
        <v>6.4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0.35</v>
      </c>
      <c r="F8" s="26">
        <v>11.15</v>
      </c>
      <c r="G8" s="32">
        <f t="shared" si="0"/>
        <v>3.9024999999999999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15.509999999999991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8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I13" sqref="I1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9" customHeight="1" x14ac:dyDescent="0.35">
      <c r="A3" s="102" t="s">
        <v>207</v>
      </c>
      <c r="B3" s="103"/>
      <c r="C3" s="97" t="s">
        <v>208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209</v>
      </c>
      <c r="D5" s="57" t="s">
        <v>41</v>
      </c>
      <c r="E5" s="57">
        <v>0.6</v>
      </c>
      <c r="F5" s="26">
        <v>14.233333333333348</v>
      </c>
      <c r="G5" s="76">
        <f t="shared" ref="G5:G12" si="0">E5*F5</f>
        <v>8.540000000000008</v>
      </c>
      <c r="I5" s="73"/>
    </row>
    <row r="6" spans="1:10" ht="26.5" customHeight="1" x14ac:dyDescent="0.45">
      <c r="A6" s="16">
        <v>2</v>
      </c>
      <c r="B6" s="127"/>
      <c r="C6" s="61" t="s">
        <v>210</v>
      </c>
      <c r="D6" s="57" t="s">
        <v>211</v>
      </c>
      <c r="E6" s="57">
        <v>0.5</v>
      </c>
      <c r="F6" s="26">
        <v>3</v>
      </c>
      <c r="G6" s="76">
        <f t="shared" si="0"/>
        <v>1.5</v>
      </c>
      <c r="I6" s="73"/>
    </row>
    <row r="7" spans="1:10" ht="21" x14ac:dyDescent="0.35">
      <c r="A7" s="16">
        <v>3</v>
      </c>
      <c r="B7" s="127"/>
      <c r="C7" s="61" t="s">
        <v>62</v>
      </c>
      <c r="D7" s="9" t="s">
        <v>9</v>
      </c>
      <c r="E7" s="39">
        <v>0.3</v>
      </c>
      <c r="F7" s="26">
        <v>16</v>
      </c>
      <c r="G7" s="32">
        <f t="shared" si="0"/>
        <v>4.8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0.2</v>
      </c>
      <c r="F8" s="26">
        <v>11.15</v>
      </c>
      <c r="G8" s="32">
        <f t="shared" si="0"/>
        <v>2.23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17.070000000000007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8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A2" zoomScale="90" zoomScaleNormal="90" workbookViewId="0">
      <selection activeCell="I13" sqref="I1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.5" customHeight="1" x14ac:dyDescent="0.35">
      <c r="A3" s="102">
        <v>102200</v>
      </c>
      <c r="B3" s="103"/>
      <c r="C3" s="97" t="s">
        <v>212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213</v>
      </c>
      <c r="D5" s="57" t="s">
        <v>41</v>
      </c>
      <c r="E5" s="57">
        <v>0.4</v>
      </c>
      <c r="F5" s="26">
        <v>18</v>
      </c>
      <c r="G5" s="76">
        <f t="shared" ref="G5:G12" si="0">E5*F5</f>
        <v>7.2</v>
      </c>
      <c r="I5" s="73"/>
    </row>
    <row r="6" spans="1:10" ht="26.5" customHeight="1" x14ac:dyDescent="0.45">
      <c r="A6" s="16">
        <v>2</v>
      </c>
      <c r="B6" s="127"/>
      <c r="C6" s="61" t="s">
        <v>210</v>
      </c>
      <c r="D6" s="57" t="s">
        <v>211</v>
      </c>
      <c r="E6" s="57">
        <v>1.7850000000000001</v>
      </c>
      <c r="F6" s="26">
        <v>3</v>
      </c>
      <c r="G6" s="76">
        <f t="shared" si="0"/>
        <v>5.3550000000000004</v>
      </c>
      <c r="I6" s="73"/>
    </row>
    <row r="7" spans="1:10" ht="21" x14ac:dyDescent="0.35">
      <c r="A7" s="16">
        <v>3</v>
      </c>
      <c r="B7" s="127"/>
      <c r="C7" s="61" t="s">
        <v>62</v>
      </c>
      <c r="D7" s="9" t="s">
        <v>9</v>
      </c>
      <c r="E7" s="39">
        <v>0.35</v>
      </c>
      <c r="F7" s="26">
        <v>16</v>
      </c>
      <c r="G7" s="32">
        <f t="shared" si="0"/>
        <v>5.6</v>
      </c>
    </row>
    <row r="8" spans="1:10" ht="21" x14ac:dyDescent="0.35">
      <c r="A8" s="16">
        <v>4</v>
      </c>
      <c r="B8" s="128"/>
      <c r="C8" s="61" t="s">
        <v>35</v>
      </c>
      <c r="D8" s="9" t="s">
        <v>9</v>
      </c>
      <c r="E8" s="39">
        <v>0.3</v>
      </c>
      <c r="F8" s="26">
        <v>11.15</v>
      </c>
      <c r="G8" s="32">
        <f t="shared" si="0"/>
        <v>3.3450000000000002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16"/>
      <c r="B12" s="16"/>
      <c r="C12" s="61"/>
      <c r="D12" s="9"/>
      <c r="E12" s="39"/>
      <c r="F12" s="26"/>
      <c r="G12" s="32">
        <f t="shared" si="0"/>
        <v>0</v>
      </c>
    </row>
    <row r="13" spans="1:10" ht="21" x14ac:dyDescent="0.35">
      <c r="A13" s="88" t="s">
        <v>12</v>
      </c>
      <c r="B13" s="89"/>
      <c r="C13" s="89"/>
      <c r="D13" s="89"/>
      <c r="E13" s="89"/>
      <c r="F13" s="90"/>
      <c r="G13" s="48">
        <f>SUM(G5:G12)</f>
        <v>21.5</v>
      </c>
    </row>
    <row r="16" spans="1:10" ht="21" x14ac:dyDescent="0.35">
      <c r="A16" s="1" t="s">
        <v>81</v>
      </c>
    </row>
    <row r="19" spans="3:6" x14ac:dyDescent="0.35">
      <c r="C19" s="13"/>
      <c r="D19" s="13"/>
      <c r="E19" s="13"/>
      <c r="F19" s="13"/>
    </row>
    <row r="20" spans="3:6" ht="30" customHeight="1" x14ac:dyDescent="0.35">
      <c r="C20" s="91" t="s">
        <v>7</v>
      </c>
      <c r="D20" s="91"/>
      <c r="E20" s="91"/>
      <c r="F20" s="91"/>
    </row>
  </sheetData>
  <mergeCells count="10">
    <mergeCell ref="B5:B8"/>
    <mergeCell ref="A13:F13"/>
    <mergeCell ref="C20:F20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2" zoomScale="90" zoomScaleNormal="90" workbookViewId="0">
      <selection activeCell="D5" sqref="D5"/>
    </sheetView>
  </sheetViews>
  <sheetFormatPr defaultRowHeight="14.5" x14ac:dyDescent="0.35"/>
  <cols>
    <col min="1" max="1" width="11.08984375" customWidth="1"/>
    <col min="2" max="2" width="10" customWidth="1"/>
    <col min="3" max="3" width="53.8164062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6.5" customHeight="1" x14ac:dyDescent="0.35">
      <c r="A3" s="102">
        <v>97640</v>
      </c>
      <c r="B3" s="103"/>
      <c r="C3" s="97" t="s">
        <v>84</v>
      </c>
      <c r="D3" s="98"/>
      <c r="E3" s="99"/>
      <c r="F3" s="100" t="s">
        <v>17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34" customHeight="1" x14ac:dyDescent="0.35">
      <c r="A5" s="14">
        <v>1</v>
      </c>
      <c r="B5" s="17" t="s">
        <v>83</v>
      </c>
      <c r="C5" s="29" t="s">
        <v>51</v>
      </c>
      <c r="D5" s="27" t="s">
        <v>9</v>
      </c>
      <c r="E5" s="52">
        <v>9.1874999999999984E-2</v>
      </c>
      <c r="F5" s="25">
        <v>16</v>
      </c>
      <c r="G5" s="26">
        <f t="shared" ref="G5:G6" si="0">E5*F5</f>
        <v>1.4699999999999998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88" t="s">
        <v>12</v>
      </c>
      <c r="B7" s="89"/>
      <c r="C7" s="89"/>
      <c r="D7" s="89"/>
      <c r="E7" s="89"/>
      <c r="F7" s="90"/>
      <c r="G7" s="2">
        <f>SUM(G5:G6)</f>
        <v>1.4699999999999998</v>
      </c>
    </row>
    <row r="10" spans="1:7" ht="21" x14ac:dyDescent="0.35">
      <c r="A10" s="1" t="s">
        <v>81</v>
      </c>
    </row>
    <row r="13" spans="1:7" x14ac:dyDescent="0.35">
      <c r="C13" s="13"/>
      <c r="D13" s="13"/>
      <c r="E13" s="13"/>
      <c r="F13" s="13"/>
    </row>
    <row r="14" spans="1:7" ht="30" customHeight="1" x14ac:dyDescent="0.35">
      <c r="C14" s="91" t="s">
        <v>7</v>
      </c>
      <c r="D14" s="91"/>
      <c r="E14" s="91"/>
      <c r="F14" s="91"/>
    </row>
  </sheetData>
  <mergeCells count="9">
    <mergeCell ref="A7:F7"/>
    <mergeCell ref="C14:F14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opLeftCell="A2" zoomScale="90" zoomScaleNormal="90" workbookViewId="0">
      <selection activeCell="F3" sqref="F3:G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5.5" customHeight="1" x14ac:dyDescent="0.35">
      <c r="A3" s="102">
        <v>102219</v>
      </c>
      <c r="B3" s="103"/>
      <c r="C3" s="97" t="s">
        <v>214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215</v>
      </c>
      <c r="D5" s="57" t="s">
        <v>201</v>
      </c>
      <c r="E5" s="57">
        <v>0.2</v>
      </c>
      <c r="F5" s="26">
        <v>28.050000000000004</v>
      </c>
      <c r="G5" s="76">
        <f t="shared" ref="G5:G11" si="0">E5*F5</f>
        <v>5.6100000000000012</v>
      </c>
      <c r="I5" s="73"/>
    </row>
    <row r="6" spans="1:10" ht="26.5" customHeight="1" x14ac:dyDescent="0.45">
      <c r="A6" s="16">
        <v>2</v>
      </c>
      <c r="B6" s="127"/>
      <c r="C6" s="61" t="s">
        <v>216</v>
      </c>
      <c r="D6" s="57" t="s">
        <v>201</v>
      </c>
      <c r="E6" s="57">
        <v>0.15</v>
      </c>
      <c r="F6" s="26">
        <v>18</v>
      </c>
      <c r="G6" s="76">
        <f t="shared" si="0"/>
        <v>2.6999999999999997</v>
      </c>
      <c r="I6" s="73"/>
    </row>
    <row r="7" spans="1:10" ht="26.5" customHeight="1" x14ac:dyDescent="0.45">
      <c r="A7" s="16">
        <v>3</v>
      </c>
      <c r="B7" s="127"/>
      <c r="C7" s="61" t="s">
        <v>217</v>
      </c>
      <c r="D7" s="57" t="s">
        <v>201</v>
      </c>
      <c r="E7" s="57">
        <v>0.05</v>
      </c>
      <c r="F7" s="26">
        <v>15</v>
      </c>
      <c r="G7" s="76">
        <f t="shared" si="0"/>
        <v>0.75</v>
      </c>
      <c r="I7" s="73"/>
    </row>
    <row r="8" spans="1:10" ht="21" x14ac:dyDescent="0.35">
      <c r="A8" s="16">
        <v>4</v>
      </c>
      <c r="B8" s="127"/>
      <c r="C8" s="61" t="s">
        <v>62</v>
      </c>
      <c r="D8" s="9" t="s">
        <v>9</v>
      </c>
      <c r="E8" s="39">
        <v>0.4</v>
      </c>
      <c r="F8" s="26">
        <v>16</v>
      </c>
      <c r="G8" s="32">
        <f t="shared" si="0"/>
        <v>6.4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88" t="s">
        <v>12</v>
      </c>
      <c r="B12" s="89"/>
      <c r="C12" s="89"/>
      <c r="D12" s="89"/>
      <c r="E12" s="89"/>
      <c r="F12" s="90"/>
      <c r="G12" s="48">
        <f>SUM(G5:G11)</f>
        <v>15.46</v>
      </c>
    </row>
    <row r="15" spans="1:10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8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04" customHeight="1" x14ac:dyDescent="0.35">
      <c r="A3" s="102">
        <v>100742</v>
      </c>
      <c r="B3" s="103"/>
      <c r="C3" s="97" t="s">
        <v>218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215</v>
      </c>
      <c r="D5" s="57" t="s">
        <v>201</v>
      </c>
      <c r="E5" s="57">
        <v>0.44313725490196032</v>
      </c>
      <c r="F5" s="26">
        <v>28.050000000000004</v>
      </c>
      <c r="G5" s="76">
        <f t="shared" ref="G5:G10" si="0">E5*F5</f>
        <v>12.429999999999989</v>
      </c>
      <c r="I5" s="73"/>
    </row>
    <row r="6" spans="1:10" ht="26.5" customHeight="1" x14ac:dyDescent="0.45">
      <c r="A6" s="16">
        <v>2</v>
      </c>
      <c r="B6" s="127"/>
      <c r="C6" s="61" t="s">
        <v>217</v>
      </c>
      <c r="D6" s="57" t="s">
        <v>201</v>
      </c>
      <c r="E6" s="57">
        <v>0.05</v>
      </c>
      <c r="F6" s="26">
        <v>15</v>
      </c>
      <c r="G6" s="76">
        <f t="shared" si="0"/>
        <v>0.75</v>
      </c>
      <c r="I6" s="73"/>
    </row>
    <row r="7" spans="1:10" ht="21" x14ac:dyDescent="0.35">
      <c r="A7" s="16">
        <v>3</v>
      </c>
      <c r="B7" s="127"/>
      <c r="C7" s="61" t="s">
        <v>62</v>
      </c>
      <c r="D7" s="9" t="s">
        <v>9</v>
      </c>
      <c r="E7" s="39">
        <v>0.6</v>
      </c>
      <c r="F7" s="26">
        <v>16</v>
      </c>
      <c r="G7" s="32">
        <f t="shared" si="0"/>
        <v>9.6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22.779999999999987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7.5" customHeight="1" x14ac:dyDescent="0.35">
      <c r="A3" s="102">
        <v>102491</v>
      </c>
      <c r="B3" s="103"/>
      <c r="C3" s="97" t="s">
        <v>219</v>
      </c>
      <c r="D3" s="98"/>
      <c r="E3" s="99"/>
      <c r="F3" s="100" t="s">
        <v>129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220</v>
      </c>
      <c r="D5" s="57" t="s">
        <v>201</v>
      </c>
      <c r="E5" s="57">
        <v>0.24</v>
      </c>
      <c r="F5" s="26">
        <v>25.24999999999995</v>
      </c>
      <c r="G5" s="76">
        <f t="shared" ref="G5:G10" si="0">E5*F5</f>
        <v>6.0599999999999881</v>
      </c>
      <c r="I5" s="73"/>
    </row>
    <row r="6" spans="1:10" ht="26.5" customHeight="1" x14ac:dyDescent="0.45">
      <c r="A6" s="16">
        <v>2</v>
      </c>
      <c r="B6" s="127"/>
      <c r="C6" s="61" t="s">
        <v>62</v>
      </c>
      <c r="D6" s="9" t="s">
        <v>9</v>
      </c>
      <c r="E6" s="39">
        <v>0.5</v>
      </c>
      <c r="F6" s="26">
        <v>16</v>
      </c>
      <c r="G6" s="76">
        <f t="shared" si="0"/>
        <v>8</v>
      </c>
      <c r="I6" s="73"/>
    </row>
    <row r="7" spans="1:10" ht="21" x14ac:dyDescent="0.35">
      <c r="A7" s="16">
        <v>3</v>
      </c>
      <c r="B7" s="127"/>
      <c r="C7" s="61" t="s">
        <v>35</v>
      </c>
      <c r="D7" s="9" t="s">
        <v>9</v>
      </c>
      <c r="E7" s="39">
        <v>0.4</v>
      </c>
      <c r="F7" s="26">
        <v>11.15</v>
      </c>
      <c r="G7" s="32">
        <f t="shared" si="0"/>
        <v>4.46</v>
      </c>
    </row>
    <row r="8" spans="1:10" ht="21" x14ac:dyDescent="0.35">
      <c r="A8" s="16"/>
      <c r="B8" s="16"/>
      <c r="C8" s="61"/>
      <c r="D8" s="9"/>
      <c r="E8" s="39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18.519999999999989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opLeftCell="A2" zoomScale="90" zoomScaleNormal="90" workbookViewId="0">
      <selection activeCell="A4" sqref="A4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7.5" customHeight="1" x14ac:dyDescent="0.35">
      <c r="A3" s="102">
        <v>102500</v>
      </c>
      <c r="B3" s="103"/>
      <c r="C3" s="97" t="s">
        <v>221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222</v>
      </c>
      <c r="D5" s="57" t="s">
        <v>201</v>
      </c>
      <c r="E5" s="39">
        <v>0.02</v>
      </c>
      <c r="F5" s="26">
        <v>57.749999999999972</v>
      </c>
      <c r="G5" s="76">
        <f t="shared" ref="G5:G11" si="0">E5*F5</f>
        <v>1.1549999999999994</v>
      </c>
      <c r="I5" s="73"/>
    </row>
    <row r="6" spans="1:10" ht="28" customHeight="1" x14ac:dyDescent="0.45">
      <c r="A6" s="16">
        <v>2</v>
      </c>
      <c r="B6" s="127"/>
      <c r="C6" s="80" t="s">
        <v>223</v>
      </c>
      <c r="D6" s="57" t="s">
        <v>224</v>
      </c>
      <c r="E6" s="39">
        <v>5.0000000000000001E-3</v>
      </c>
      <c r="F6" s="26">
        <v>50</v>
      </c>
      <c r="G6" s="76">
        <f t="shared" si="0"/>
        <v>0.25</v>
      </c>
      <c r="I6" s="73"/>
    </row>
    <row r="7" spans="1:10" ht="26.5" customHeight="1" x14ac:dyDescent="0.45">
      <c r="A7" s="16">
        <v>3</v>
      </c>
      <c r="B7" s="127"/>
      <c r="C7" s="61" t="s">
        <v>62</v>
      </c>
      <c r="D7" s="9" t="s">
        <v>9</v>
      </c>
      <c r="E7" s="57">
        <v>0.1</v>
      </c>
      <c r="F7" s="26">
        <v>16</v>
      </c>
      <c r="G7" s="76">
        <f t="shared" si="0"/>
        <v>1.6</v>
      </c>
      <c r="I7" s="73"/>
    </row>
    <row r="8" spans="1:10" ht="21" x14ac:dyDescent="0.35">
      <c r="A8" s="16">
        <v>4</v>
      </c>
      <c r="B8" s="127"/>
      <c r="C8" s="61" t="s">
        <v>35</v>
      </c>
      <c r="D8" s="9" t="s">
        <v>9</v>
      </c>
      <c r="E8" s="57">
        <v>0.1</v>
      </c>
      <c r="F8" s="26">
        <v>11.15</v>
      </c>
      <c r="G8" s="32">
        <f t="shared" si="0"/>
        <v>1.115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16"/>
      <c r="B11" s="16"/>
      <c r="C11" s="61"/>
      <c r="D11" s="9"/>
      <c r="E11" s="39"/>
      <c r="F11" s="26"/>
      <c r="G11" s="32">
        <f t="shared" si="0"/>
        <v>0</v>
      </c>
    </row>
    <row r="12" spans="1:10" ht="21" x14ac:dyDescent="0.35">
      <c r="A12" s="88" t="s">
        <v>12</v>
      </c>
      <c r="B12" s="89"/>
      <c r="C12" s="89"/>
      <c r="D12" s="89"/>
      <c r="E12" s="89"/>
      <c r="F12" s="90"/>
      <c r="G12" s="48">
        <f>SUM(G5:G11)</f>
        <v>4.1199999999999992</v>
      </c>
    </row>
    <row r="15" spans="1:10" ht="21" x14ac:dyDescent="0.35">
      <c r="A15" s="1" t="s">
        <v>81</v>
      </c>
    </row>
    <row r="18" spans="3:6" x14ac:dyDescent="0.35">
      <c r="C18" s="13"/>
      <c r="D18" s="13"/>
      <c r="E18" s="13"/>
      <c r="F18" s="13"/>
    </row>
    <row r="19" spans="3:6" ht="30" customHeight="1" x14ac:dyDescent="0.35">
      <c r="C19" s="91" t="s">
        <v>7</v>
      </c>
      <c r="D19" s="91"/>
      <c r="E19" s="91"/>
      <c r="F19" s="91"/>
    </row>
  </sheetData>
  <mergeCells count="10">
    <mergeCell ref="B5:B8"/>
    <mergeCell ref="A12:F12"/>
    <mergeCell ref="C19:F19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A6" sqref="A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110" customHeight="1" x14ac:dyDescent="0.35">
      <c r="A3" s="102">
        <v>100754</v>
      </c>
      <c r="B3" s="103"/>
      <c r="C3" s="97" t="s">
        <v>225</v>
      </c>
      <c r="D3" s="98"/>
      <c r="E3" s="99"/>
      <c r="F3" s="100" t="s">
        <v>21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61</v>
      </c>
      <c r="D5" s="57" t="s">
        <v>201</v>
      </c>
      <c r="E5" s="39">
        <v>0.17</v>
      </c>
      <c r="F5" s="26">
        <v>57.205882352941266</v>
      </c>
      <c r="G5" s="76">
        <f t="shared" ref="G5:G10" si="0">E5*F5</f>
        <v>9.7250000000000156</v>
      </c>
      <c r="I5" s="73"/>
    </row>
    <row r="6" spans="1:10" ht="28" customHeight="1" x14ac:dyDescent="0.45">
      <c r="A6" s="16">
        <v>2</v>
      </c>
      <c r="B6" s="127"/>
      <c r="C6" s="80" t="s">
        <v>223</v>
      </c>
      <c r="D6" s="57" t="s">
        <v>224</v>
      </c>
      <c r="E6" s="39">
        <v>0.15</v>
      </c>
      <c r="F6" s="26">
        <v>50</v>
      </c>
      <c r="G6" s="76">
        <f t="shared" si="0"/>
        <v>7.5</v>
      </c>
      <c r="I6" s="73"/>
    </row>
    <row r="7" spans="1:10" ht="26.5" customHeight="1" x14ac:dyDescent="0.45">
      <c r="A7" s="16">
        <v>3</v>
      </c>
      <c r="B7" s="127"/>
      <c r="C7" s="61" t="s">
        <v>62</v>
      </c>
      <c r="D7" s="9" t="s">
        <v>9</v>
      </c>
      <c r="E7" s="57">
        <v>0.4</v>
      </c>
      <c r="F7" s="26">
        <v>16</v>
      </c>
      <c r="G7" s="76">
        <f t="shared" si="0"/>
        <v>6.4</v>
      </c>
      <c r="I7" s="73"/>
    </row>
    <row r="8" spans="1:10" ht="21" x14ac:dyDescent="0.35">
      <c r="A8" s="16">
        <v>4</v>
      </c>
      <c r="B8" s="127"/>
      <c r="C8" s="61" t="s">
        <v>35</v>
      </c>
      <c r="D8" s="9" t="s">
        <v>9</v>
      </c>
      <c r="E8" s="57">
        <v>0.3</v>
      </c>
      <c r="F8" s="26">
        <v>11.15</v>
      </c>
      <c r="G8" s="32">
        <f t="shared" si="0"/>
        <v>3.3450000000000002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26.970000000000013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91.5" customHeight="1" x14ac:dyDescent="0.35">
      <c r="A3" s="102" t="s">
        <v>59</v>
      </c>
      <c r="B3" s="103"/>
      <c r="C3" s="97" t="s">
        <v>226</v>
      </c>
      <c r="D3" s="98"/>
      <c r="E3" s="99"/>
      <c r="F3" s="100" t="s">
        <v>21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227</v>
      </c>
      <c r="D5" s="57" t="s">
        <v>190</v>
      </c>
      <c r="E5" s="39">
        <v>1</v>
      </c>
      <c r="F5" s="26">
        <v>3961</v>
      </c>
      <c r="G5" s="76">
        <f t="shared" ref="G5:G10" si="0">E5*F5</f>
        <v>3961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35</v>
      </c>
      <c r="F6" s="26">
        <v>16</v>
      </c>
      <c r="G6" s="76">
        <f t="shared" si="0"/>
        <v>560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25</v>
      </c>
      <c r="F7" s="26">
        <v>11.15</v>
      </c>
      <c r="G7" s="76">
        <f t="shared" si="0"/>
        <v>278.75</v>
      </c>
      <c r="I7" s="73"/>
    </row>
    <row r="8" spans="1:10" ht="21" x14ac:dyDescent="0.35">
      <c r="A8" s="16">
        <v>4</v>
      </c>
      <c r="B8" s="127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4799.75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8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D5" sqref="D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92986</v>
      </c>
      <c r="B3" s="103"/>
      <c r="C3" s="97" t="s">
        <v>228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229</v>
      </c>
      <c r="D5" s="57" t="s">
        <v>42</v>
      </c>
      <c r="E5" s="39">
        <v>1</v>
      </c>
      <c r="F5" s="26">
        <v>43.782999999999902</v>
      </c>
      <c r="G5" s="76">
        <f t="shared" ref="G5:G10" si="0">E5*F5</f>
        <v>43.782999999999902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0.18</v>
      </c>
      <c r="F6" s="26">
        <v>16</v>
      </c>
      <c r="G6" s="76">
        <f t="shared" si="0"/>
        <v>2.88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0.18</v>
      </c>
      <c r="F7" s="26">
        <v>11.15</v>
      </c>
      <c r="G7" s="76">
        <f t="shared" si="0"/>
        <v>2.0070000000000001</v>
      </c>
      <c r="I7" s="73"/>
    </row>
    <row r="8" spans="1:10" ht="21" x14ac:dyDescent="0.35">
      <c r="A8" s="16"/>
      <c r="B8" s="74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48.669999999999902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A11:F11"/>
    <mergeCell ref="C18:F18"/>
    <mergeCell ref="B5:B7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92984</v>
      </c>
      <c r="B3" s="103"/>
      <c r="C3" s="97" t="s">
        <v>230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231</v>
      </c>
      <c r="D5" s="57" t="s">
        <v>42</v>
      </c>
      <c r="E5" s="39">
        <v>1</v>
      </c>
      <c r="F5" s="26">
        <v>31.164499999999997</v>
      </c>
      <c r="G5" s="76">
        <f t="shared" ref="G5:G10" si="0">E5*F5</f>
        <v>31.164499999999997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0.17</v>
      </c>
      <c r="F6" s="26">
        <v>16</v>
      </c>
      <c r="G6" s="76">
        <f t="shared" si="0"/>
        <v>2.72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0.17</v>
      </c>
      <c r="F7" s="26">
        <v>11.15</v>
      </c>
      <c r="G7" s="76">
        <f t="shared" si="0"/>
        <v>1.8955000000000002</v>
      </c>
      <c r="I7" s="73"/>
    </row>
    <row r="8" spans="1:10" ht="21" x14ac:dyDescent="0.35">
      <c r="A8" s="16"/>
      <c r="B8" s="74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35.779999999999994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C3" sqref="C3:E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92981</v>
      </c>
      <c r="B3" s="103"/>
      <c r="C3" s="97" t="s">
        <v>232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233</v>
      </c>
      <c r="D5" s="57" t="s">
        <v>42</v>
      </c>
      <c r="E5" s="39">
        <v>1</v>
      </c>
      <c r="F5" s="26">
        <v>17.511999999999997</v>
      </c>
      <c r="G5" s="76">
        <f t="shared" ref="G5:G10" si="0">E5*F5</f>
        <v>17.511999999999997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0.12</v>
      </c>
      <c r="F6" s="26">
        <v>16</v>
      </c>
      <c r="G6" s="76">
        <f t="shared" si="0"/>
        <v>1.92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0.12</v>
      </c>
      <c r="F7" s="26">
        <v>11.15</v>
      </c>
      <c r="G7" s="76">
        <f t="shared" si="0"/>
        <v>1.3380000000000001</v>
      </c>
      <c r="I7" s="73"/>
    </row>
    <row r="8" spans="1:10" ht="21" x14ac:dyDescent="0.35">
      <c r="A8" s="16"/>
      <c r="B8" s="74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20.769999999999996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8" sqref="I8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92979</v>
      </c>
      <c r="B3" s="103"/>
      <c r="C3" s="97" t="s">
        <v>234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235</v>
      </c>
      <c r="D5" s="57" t="s">
        <v>42</v>
      </c>
      <c r="E5" s="39">
        <v>1</v>
      </c>
      <c r="F5" s="26">
        <v>11.880999999999998</v>
      </c>
      <c r="G5" s="76">
        <f t="shared" ref="G5:G10" si="0">E5*F5</f>
        <v>11.880999999999998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0.06</v>
      </c>
      <c r="F6" s="26">
        <v>16</v>
      </c>
      <c r="G6" s="76">
        <f t="shared" si="0"/>
        <v>0.96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0.06</v>
      </c>
      <c r="F7" s="26">
        <v>11.15</v>
      </c>
      <c r="G7" s="76">
        <f t="shared" si="0"/>
        <v>0.66900000000000004</v>
      </c>
      <c r="I7" s="73"/>
    </row>
    <row r="8" spans="1:10" ht="21" x14ac:dyDescent="0.35">
      <c r="A8" s="16"/>
      <c r="B8" s="74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13.509999999999998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90" zoomScaleNormal="90" workbookViewId="0">
      <selection activeCell="D5" sqref="D5"/>
    </sheetView>
  </sheetViews>
  <sheetFormatPr defaultRowHeight="14.5" x14ac:dyDescent="0.35"/>
  <cols>
    <col min="1" max="1" width="11.08984375" customWidth="1"/>
    <col min="2" max="2" width="10" customWidth="1"/>
    <col min="3" max="3" width="57.089843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6.5" customHeight="1" x14ac:dyDescent="0.35">
      <c r="A3" s="102">
        <v>97633</v>
      </c>
      <c r="B3" s="103"/>
      <c r="C3" s="97" t="s">
        <v>85</v>
      </c>
      <c r="D3" s="98"/>
      <c r="E3" s="99"/>
      <c r="F3" s="100" t="s">
        <v>21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7.5" customHeight="1" x14ac:dyDescent="0.35">
      <c r="A5" s="14">
        <v>1</v>
      </c>
      <c r="B5" s="17" t="s">
        <v>83</v>
      </c>
      <c r="C5" s="29" t="s">
        <v>35</v>
      </c>
      <c r="D5" s="27" t="s">
        <v>9</v>
      </c>
      <c r="E5" s="52">
        <v>1.8609865470852016</v>
      </c>
      <c r="F5" s="50">
        <v>11.15</v>
      </c>
      <c r="G5" s="26">
        <f t="shared" ref="G5:G7" si="0">E5*F5</f>
        <v>20.75</v>
      </c>
    </row>
    <row r="6" spans="1:7" ht="21" x14ac:dyDescent="0.35">
      <c r="A6" s="16"/>
      <c r="B6" s="15"/>
      <c r="C6" s="19"/>
      <c r="D6" s="27"/>
      <c r="E6" s="21"/>
      <c r="F6" s="25"/>
      <c r="G6" s="26">
        <f t="shared" si="0"/>
        <v>0</v>
      </c>
    </row>
    <row r="7" spans="1:7" ht="21" x14ac:dyDescent="0.35">
      <c r="A7" s="16"/>
      <c r="B7" s="15"/>
      <c r="C7" s="15"/>
      <c r="D7" s="9"/>
      <c r="E7" s="10"/>
      <c r="F7" s="26"/>
      <c r="G7" s="26">
        <f t="shared" si="0"/>
        <v>0</v>
      </c>
    </row>
    <row r="8" spans="1:7" ht="21" x14ac:dyDescent="0.35">
      <c r="A8" s="88" t="s">
        <v>12</v>
      </c>
      <c r="B8" s="89"/>
      <c r="C8" s="89"/>
      <c r="D8" s="89"/>
      <c r="E8" s="89"/>
      <c r="F8" s="90"/>
      <c r="G8" s="2">
        <f>SUM(G5:G7)</f>
        <v>20.75</v>
      </c>
    </row>
    <row r="11" spans="1:7" ht="21" x14ac:dyDescent="0.35">
      <c r="A11" s="1" t="s">
        <v>81</v>
      </c>
    </row>
    <row r="14" spans="1:7" x14ac:dyDescent="0.35">
      <c r="C14" s="13"/>
      <c r="D14" s="13"/>
      <c r="E14" s="13"/>
      <c r="F14" s="13"/>
    </row>
    <row r="15" spans="1:7" ht="30" customHeight="1" x14ac:dyDescent="0.35">
      <c r="C15" s="91" t="s">
        <v>7</v>
      </c>
      <c r="D15" s="91"/>
      <c r="E15" s="91"/>
      <c r="F15" s="91"/>
    </row>
  </sheetData>
  <mergeCells count="9">
    <mergeCell ref="A8:F8"/>
    <mergeCell ref="C15:F15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91930</v>
      </c>
      <c r="B3" s="103"/>
      <c r="C3" s="97" t="s">
        <v>236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237</v>
      </c>
      <c r="D5" s="57" t="s">
        <v>42</v>
      </c>
      <c r="E5" s="39">
        <v>1</v>
      </c>
      <c r="F5" s="26">
        <v>9.7209999999999965</v>
      </c>
      <c r="G5" s="76">
        <f t="shared" ref="G5:G10" si="0">E5*F5</f>
        <v>9.7209999999999965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0.06</v>
      </c>
      <c r="F6" s="26">
        <v>16</v>
      </c>
      <c r="G6" s="76">
        <f t="shared" si="0"/>
        <v>0.96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0.06</v>
      </c>
      <c r="F7" s="26">
        <v>11.15</v>
      </c>
      <c r="G7" s="76">
        <f t="shared" si="0"/>
        <v>0.66900000000000004</v>
      </c>
      <c r="I7" s="73"/>
    </row>
    <row r="8" spans="1:10" ht="21" x14ac:dyDescent="0.35">
      <c r="A8" s="16"/>
      <c r="B8" s="74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11.349999999999998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6" sqref="I6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91928</v>
      </c>
      <c r="B3" s="103"/>
      <c r="C3" s="97" t="s">
        <v>238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239</v>
      </c>
      <c r="D5" s="57" t="s">
        <v>42</v>
      </c>
      <c r="E5" s="39">
        <v>1</v>
      </c>
      <c r="F5" s="26">
        <v>6.6010000000000009</v>
      </c>
      <c r="G5" s="76">
        <f t="shared" ref="G5:G10" si="0">E5*F5</f>
        <v>6.6010000000000009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0.06</v>
      </c>
      <c r="F6" s="26">
        <v>16</v>
      </c>
      <c r="G6" s="76">
        <f t="shared" si="0"/>
        <v>0.96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0.06</v>
      </c>
      <c r="F7" s="26">
        <v>11.15</v>
      </c>
      <c r="G7" s="76">
        <f t="shared" si="0"/>
        <v>0.66900000000000004</v>
      </c>
      <c r="I7" s="73"/>
    </row>
    <row r="8" spans="1:10" ht="21" x14ac:dyDescent="0.35">
      <c r="A8" s="16"/>
      <c r="B8" s="74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8.23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9" sqref="I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91926</v>
      </c>
      <c r="B3" s="103"/>
      <c r="C3" s="97" t="s">
        <v>240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241</v>
      </c>
      <c r="D5" s="57" t="s">
        <v>42</v>
      </c>
      <c r="E5" s="39">
        <v>1</v>
      </c>
      <c r="F5" s="26">
        <v>4.4370000000000003</v>
      </c>
      <c r="G5" s="76">
        <f t="shared" ref="G5:G10" si="0">E5*F5</f>
        <v>4.4370000000000003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0.02</v>
      </c>
      <c r="F6" s="26">
        <v>16</v>
      </c>
      <c r="G6" s="76">
        <f t="shared" si="0"/>
        <v>0.32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0.02</v>
      </c>
      <c r="F7" s="26">
        <v>11.15</v>
      </c>
      <c r="G7" s="76">
        <f t="shared" si="0"/>
        <v>0.223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4.9800000000000004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7" sqref="I7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91924</v>
      </c>
      <c r="B3" s="103"/>
      <c r="C3" s="97" t="s">
        <v>242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243</v>
      </c>
      <c r="D5" s="57" t="s">
        <v>42</v>
      </c>
      <c r="E5" s="39">
        <v>1</v>
      </c>
      <c r="F5" s="26">
        <v>2.8270000000000004</v>
      </c>
      <c r="G5" s="76">
        <f t="shared" ref="G5:G10" si="0">E5*F5</f>
        <v>2.8270000000000004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0.02</v>
      </c>
      <c r="F6" s="26">
        <v>16</v>
      </c>
      <c r="G6" s="76">
        <f t="shared" si="0"/>
        <v>0.32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0.02</v>
      </c>
      <c r="F7" s="26">
        <v>11.15</v>
      </c>
      <c r="G7" s="76">
        <f t="shared" si="0"/>
        <v>0.223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3.37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5" sqref="I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96977</v>
      </c>
      <c r="B3" s="103"/>
      <c r="C3" s="97" t="s">
        <v>244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245</v>
      </c>
      <c r="D5" s="57" t="s">
        <v>42</v>
      </c>
      <c r="E5" s="39">
        <v>1</v>
      </c>
      <c r="F5" s="26">
        <v>47.480000000000004</v>
      </c>
      <c r="G5" s="76">
        <f t="shared" ref="G5:G10" si="0">E5*F5</f>
        <v>47.480000000000004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39">
        <v>0.6</v>
      </c>
      <c r="F6" s="26">
        <v>16</v>
      </c>
      <c r="G6" s="76">
        <f t="shared" si="0"/>
        <v>9.6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0.6</v>
      </c>
      <c r="F7" s="26">
        <v>11.15</v>
      </c>
      <c r="G7" s="76">
        <f t="shared" si="0"/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63.77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8" sqref="I8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75" customHeight="1" x14ac:dyDescent="0.35">
      <c r="A3" s="102">
        <v>90444</v>
      </c>
      <c r="B3" s="103"/>
      <c r="C3" s="97" t="s">
        <v>246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247</v>
      </c>
      <c r="D5" s="57" t="s">
        <v>42</v>
      </c>
      <c r="E5" s="57">
        <v>0.1</v>
      </c>
      <c r="F5" s="26">
        <v>101.25000000000001</v>
      </c>
      <c r="G5" s="76">
        <f t="shared" ref="G5:G10" si="0">E5*F5</f>
        <v>10.125000000000002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0.5</v>
      </c>
      <c r="F6" s="26">
        <v>16</v>
      </c>
      <c r="G6" s="76">
        <f t="shared" si="0"/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0.5</v>
      </c>
      <c r="F7" s="26">
        <v>11.15</v>
      </c>
      <c r="G7" s="76">
        <f t="shared" si="0"/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23.7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90447</v>
      </c>
      <c r="B3" s="103"/>
      <c r="C3" s="97" t="s">
        <v>248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247</v>
      </c>
      <c r="D5" s="57" t="s">
        <v>42</v>
      </c>
      <c r="E5" s="38">
        <v>2.2098765432098755E-2</v>
      </c>
      <c r="F5" s="26">
        <v>101.25000000000001</v>
      </c>
      <c r="G5" s="76">
        <f t="shared" ref="G5:G10" si="0">E5*F5</f>
        <v>2.2374999999999994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0.15</v>
      </c>
      <c r="F6" s="26">
        <v>16</v>
      </c>
      <c r="G6" s="76">
        <f t="shared" si="0"/>
        <v>2.4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0.15</v>
      </c>
      <c r="F7" s="26">
        <v>11.15</v>
      </c>
      <c r="G7" s="76">
        <f t="shared" si="0"/>
        <v>1.6725000000000001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6.31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G11" sqref="G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95749</v>
      </c>
      <c r="B3" s="103"/>
      <c r="C3" s="97" t="s">
        <v>249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250</v>
      </c>
      <c r="D5" s="57" t="s">
        <v>42</v>
      </c>
      <c r="E5" s="38">
        <v>1.05</v>
      </c>
      <c r="F5" s="26">
        <v>16.376190476190473</v>
      </c>
      <c r="G5" s="76">
        <f t="shared" ref="G5:G10" si="0">E5*F5</f>
        <v>17.194999999999997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0.5</v>
      </c>
      <c r="F6" s="26">
        <v>16</v>
      </c>
      <c r="G6" s="76">
        <f t="shared" si="0"/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0.5</v>
      </c>
      <c r="F7" s="26">
        <v>11.15</v>
      </c>
      <c r="G7" s="76">
        <f t="shared" si="0"/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30.769999999999996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3" customHeight="1" x14ac:dyDescent="0.35">
      <c r="A3" s="102">
        <v>95750</v>
      </c>
      <c r="B3" s="103"/>
      <c r="C3" s="97" t="s">
        <v>251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250</v>
      </c>
      <c r="D5" s="57" t="s">
        <v>42</v>
      </c>
      <c r="E5" s="38">
        <v>1.05</v>
      </c>
      <c r="F5" s="26">
        <v>19.161904761904754</v>
      </c>
      <c r="G5" s="76">
        <f t="shared" ref="G5:G10" si="0">E5*F5</f>
        <v>20.119999999999994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0.6</v>
      </c>
      <c r="F6" s="26">
        <v>16</v>
      </c>
      <c r="G6" s="76">
        <f t="shared" si="0"/>
        <v>9.6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0.6</v>
      </c>
      <c r="F7" s="26">
        <v>11.15</v>
      </c>
      <c r="G7" s="76">
        <f t="shared" si="0"/>
        <v>6.69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36.409999999999989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49" customHeight="1" x14ac:dyDescent="0.35">
      <c r="A3" s="102">
        <v>97668</v>
      </c>
      <c r="B3" s="103"/>
      <c r="C3" s="97" t="s">
        <v>252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250</v>
      </c>
      <c r="D5" s="57" t="s">
        <v>42</v>
      </c>
      <c r="E5" s="38">
        <v>1.05</v>
      </c>
      <c r="F5" s="26">
        <v>4.3452380952380949</v>
      </c>
      <c r="G5" s="76">
        <f t="shared" ref="G5:G10" si="0">E5*F5</f>
        <v>4.5625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0.25</v>
      </c>
      <c r="F6" s="26">
        <v>16</v>
      </c>
      <c r="G6" s="76">
        <f t="shared" si="0"/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0.25</v>
      </c>
      <c r="F7" s="26">
        <v>11.15</v>
      </c>
      <c r="G7" s="76">
        <f t="shared" si="0"/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11.35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zoomScale="90" zoomScaleNormal="90" workbookViewId="0">
      <selection activeCell="G7" sqref="G7"/>
    </sheetView>
  </sheetViews>
  <sheetFormatPr defaultRowHeight="14.5" x14ac:dyDescent="0.35"/>
  <cols>
    <col min="1" max="1" width="11.08984375" customWidth="1"/>
    <col min="2" max="2" width="10" customWidth="1"/>
    <col min="3" max="3" width="36.1796875" customWidth="1"/>
    <col min="5" max="5" width="12.08984375" customWidth="1"/>
    <col min="6" max="6" width="10.26953125" customWidth="1"/>
  </cols>
  <sheetData>
    <row r="1" spans="1:7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7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7" ht="66.5" customHeight="1" x14ac:dyDescent="0.35">
      <c r="A3" s="102">
        <v>97645</v>
      </c>
      <c r="B3" s="103"/>
      <c r="C3" s="97" t="s">
        <v>86</v>
      </c>
      <c r="D3" s="98"/>
      <c r="E3" s="99"/>
      <c r="F3" s="100" t="s">
        <v>21</v>
      </c>
      <c r="G3" s="101"/>
    </row>
    <row r="4" spans="1:7" ht="40" customHeight="1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</row>
    <row r="5" spans="1:7" ht="27" customHeight="1" x14ac:dyDescent="0.35">
      <c r="A5" s="136">
        <v>1</v>
      </c>
      <c r="B5" s="137" t="s">
        <v>83</v>
      </c>
      <c r="C5" s="29" t="s">
        <v>35</v>
      </c>
      <c r="D5" s="138" t="s">
        <v>9</v>
      </c>
      <c r="E5" s="139">
        <v>2.7964125560538116</v>
      </c>
      <c r="F5" s="140">
        <v>11.15</v>
      </c>
      <c r="G5" s="26">
        <f t="shared" ref="G5:G6" si="0">E5*F5</f>
        <v>31.18</v>
      </c>
    </row>
    <row r="6" spans="1:7" ht="18.5" x14ac:dyDescent="0.35">
      <c r="A6" s="141"/>
      <c r="B6" s="30"/>
      <c r="C6" s="30"/>
      <c r="D6" s="142"/>
      <c r="E6" s="143"/>
      <c r="F6" s="26"/>
      <c r="G6" s="26">
        <f t="shared" si="0"/>
        <v>0</v>
      </c>
    </row>
    <row r="7" spans="1:7" ht="18.5" x14ac:dyDescent="0.35">
      <c r="A7" s="144" t="s">
        <v>12</v>
      </c>
      <c r="B7" s="145"/>
      <c r="C7" s="145"/>
      <c r="D7" s="145"/>
      <c r="E7" s="145"/>
      <c r="F7" s="146"/>
      <c r="G7" s="147">
        <f>SUM(G5:G6)</f>
        <v>31.18</v>
      </c>
    </row>
    <row r="10" spans="1:7" ht="21" x14ac:dyDescent="0.35">
      <c r="A10" s="1" t="s">
        <v>81</v>
      </c>
    </row>
    <row r="13" spans="1:7" x14ac:dyDescent="0.35">
      <c r="C13" s="13"/>
      <c r="D13" s="13"/>
      <c r="E13" s="13"/>
      <c r="F13" s="13"/>
    </row>
    <row r="14" spans="1:7" ht="30" customHeight="1" x14ac:dyDescent="0.35">
      <c r="C14" s="91" t="s">
        <v>7</v>
      </c>
      <c r="D14" s="91"/>
      <c r="E14" s="91"/>
      <c r="F14" s="91"/>
    </row>
  </sheetData>
  <mergeCells count="9">
    <mergeCell ref="A7:F7"/>
    <mergeCell ref="C14:F14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orientation="portrait" blackAndWhite="1" cellComments="asDisplayed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A3" sqref="A3:B3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84.5" customHeight="1" x14ac:dyDescent="0.35">
      <c r="A3" s="102">
        <v>91854</v>
      </c>
      <c r="B3" s="103"/>
      <c r="C3" s="97" t="s">
        <v>253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250</v>
      </c>
      <c r="D5" s="57" t="s">
        <v>42</v>
      </c>
      <c r="E5" s="38">
        <v>1.05</v>
      </c>
      <c r="F5" s="26">
        <v>2.6119047619047611</v>
      </c>
      <c r="G5" s="76">
        <f t="shared" ref="G5:G10" si="0">E5*F5</f>
        <v>2.7424999999999993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0.25</v>
      </c>
      <c r="F6" s="26">
        <v>16</v>
      </c>
      <c r="G6" s="76">
        <f t="shared" si="0"/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0.25</v>
      </c>
      <c r="F7" s="26">
        <v>11.15</v>
      </c>
      <c r="G7" s="76">
        <f t="shared" si="0"/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9.5299999999999994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1" sqref="I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90" customHeight="1" x14ac:dyDescent="0.35">
      <c r="A3" s="102">
        <v>95778</v>
      </c>
      <c r="B3" s="103"/>
      <c r="C3" s="97" t="s">
        <v>254</v>
      </c>
      <c r="D3" s="98"/>
      <c r="E3" s="99"/>
      <c r="F3" s="100" t="s">
        <v>19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255</v>
      </c>
      <c r="D5" s="57" t="s">
        <v>42</v>
      </c>
      <c r="E5" s="38">
        <v>1.05</v>
      </c>
      <c r="F5" s="26">
        <v>16.280952380952392</v>
      </c>
      <c r="G5" s="76">
        <f t="shared" ref="G5:G10" si="0">E5*F5</f>
        <v>17.095000000000013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0.5</v>
      </c>
      <c r="F6" s="26">
        <v>16</v>
      </c>
      <c r="G6" s="76">
        <f t="shared" si="0"/>
        <v>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0.5</v>
      </c>
      <c r="F7" s="26">
        <v>11.15</v>
      </c>
      <c r="G7" s="76">
        <f t="shared" si="0"/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45">
      <c r="A11" s="88" t="s">
        <v>12</v>
      </c>
      <c r="B11" s="89"/>
      <c r="C11" s="89"/>
      <c r="D11" s="89"/>
      <c r="E11" s="89"/>
      <c r="F11" s="90"/>
      <c r="G11" s="48">
        <f>SUM(G5:G10)</f>
        <v>30.670000000000012</v>
      </c>
      <c r="I11" s="73"/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 t="s">
        <v>59</v>
      </c>
      <c r="B3" s="103"/>
      <c r="C3" s="97" t="s">
        <v>256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59</v>
      </c>
      <c r="C5" s="80" t="s">
        <v>257</v>
      </c>
      <c r="D5" s="57" t="s">
        <v>33</v>
      </c>
      <c r="E5" s="38">
        <v>1</v>
      </c>
      <c r="F5" s="26">
        <v>48.905000000000001</v>
      </c>
      <c r="G5" s="76">
        <f t="shared" ref="G5:G10" si="0">E5*F5</f>
        <v>48.905000000000001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0.8</v>
      </c>
      <c r="F6" s="26">
        <v>16</v>
      </c>
      <c r="G6" s="76">
        <f t="shared" si="0"/>
        <v>12.8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0.5</v>
      </c>
      <c r="F7" s="26">
        <v>11.15</v>
      </c>
      <c r="G7" s="76">
        <f t="shared" si="0"/>
        <v>5.5750000000000002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67.28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92008</v>
      </c>
      <c r="B3" s="103"/>
      <c r="C3" s="97" t="s">
        <v>258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259</v>
      </c>
      <c r="D5" s="57" t="s">
        <v>33</v>
      </c>
      <c r="E5" s="38">
        <v>1</v>
      </c>
      <c r="F5" s="26">
        <v>37.636499999999998</v>
      </c>
      <c r="G5" s="76">
        <f t="shared" ref="G5:G10" si="0">E5*F5</f>
        <v>37.636499999999998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0.28999999999999998</v>
      </c>
      <c r="F6" s="26">
        <v>16</v>
      </c>
      <c r="G6" s="76">
        <f t="shared" si="0"/>
        <v>4.6399999999999997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0.28999999999999998</v>
      </c>
      <c r="F7" s="26">
        <v>11.15</v>
      </c>
      <c r="G7" s="76">
        <f t="shared" si="0"/>
        <v>3.2334999999999998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45.51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92004</v>
      </c>
      <c r="B3" s="103"/>
      <c r="C3" s="97" t="s">
        <v>260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259</v>
      </c>
      <c r="D5" s="57" t="s">
        <v>33</v>
      </c>
      <c r="E5" s="38">
        <v>1</v>
      </c>
      <c r="F5" s="26">
        <v>44.285000000000004</v>
      </c>
      <c r="G5" s="76">
        <f t="shared" ref="G5:G10" si="0">E5*F5</f>
        <v>44.285000000000004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0.3</v>
      </c>
      <c r="F6" s="26">
        <v>16</v>
      </c>
      <c r="G6" s="76">
        <f t="shared" si="0"/>
        <v>4.8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0.3</v>
      </c>
      <c r="F7" s="26">
        <v>11.15</v>
      </c>
      <c r="G7" s="76">
        <f t="shared" si="0"/>
        <v>3.3450000000000002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52.43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9" sqref="I9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92005</v>
      </c>
      <c r="B3" s="103"/>
      <c r="C3" s="97" t="s">
        <v>261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259</v>
      </c>
      <c r="D5" s="57" t="s">
        <v>33</v>
      </c>
      <c r="E5" s="38">
        <v>1</v>
      </c>
      <c r="F5" s="26">
        <v>49.265000000000001</v>
      </c>
      <c r="G5" s="76">
        <f t="shared" ref="G5:G10" si="0">E5*F5</f>
        <v>49.265000000000001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0.3</v>
      </c>
      <c r="F6" s="26">
        <v>16</v>
      </c>
      <c r="G6" s="76">
        <f t="shared" si="0"/>
        <v>4.8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0.3</v>
      </c>
      <c r="F7" s="26">
        <v>11.15</v>
      </c>
      <c r="G7" s="76">
        <f t="shared" si="0"/>
        <v>3.3450000000000002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57.41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5" sqref="I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91992</v>
      </c>
      <c r="B3" s="103"/>
      <c r="C3" s="97" t="s">
        <v>262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259</v>
      </c>
      <c r="D5" s="57" t="s">
        <v>33</v>
      </c>
      <c r="E5" s="38">
        <v>1</v>
      </c>
      <c r="F5" s="26">
        <v>33.912500000000001</v>
      </c>
      <c r="G5" s="76">
        <f t="shared" ref="G5:G10" si="0">E5*F5</f>
        <v>33.912500000000001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0.25</v>
      </c>
      <c r="F6" s="26">
        <v>16</v>
      </c>
      <c r="G6" s="76">
        <f t="shared" si="0"/>
        <v>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0.25</v>
      </c>
      <c r="F7" s="26">
        <v>11.15</v>
      </c>
      <c r="G7" s="76">
        <f t="shared" si="0"/>
        <v>2.7875000000000001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40.700000000000003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5" sqref="I5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91953</v>
      </c>
      <c r="B3" s="103"/>
      <c r="C3" s="97" t="s">
        <v>263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264</v>
      </c>
      <c r="D5" s="57" t="s">
        <v>33</v>
      </c>
      <c r="E5" s="38">
        <v>1</v>
      </c>
      <c r="F5" s="26">
        <v>19.198499999999996</v>
      </c>
      <c r="G5" s="76">
        <f t="shared" ref="G5:G10" si="0">E5*F5</f>
        <v>19.198499999999996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0.21</v>
      </c>
      <c r="F6" s="26">
        <v>16</v>
      </c>
      <c r="G6" s="76">
        <f t="shared" si="0"/>
        <v>3.36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0.21</v>
      </c>
      <c r="F7" s="26">
        <v>11.15</v>
      </c>
      <c r="G7" s="76">
        <f t="shared" si="0"/>
        <v>2.3414999999999999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24.899999999999995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69" customHeight="1" x14ac:dyDescent="0.35">
      <c r="A3" s="102">
        <v>91961</v>
      </c>
      <c r="B3" s="103"/>
      <c r="C3" s="97" t="s">
        <v>265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264</v>
      </c>
      <c r="D5" s="57" t="s">
        <v>33</v>
      </c>
      <c r="E5" s="38">
        <v>1</v>
      </c>
      <c r="F5" s="26">
        <v>46.0505</v>
      </c>
      <c r="G5" s="76">
        <f t="shared" ref="G5:G10" si="0">E5*F5</f>
        <v>46.0505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0.33</v>
      </c>
      <c r="F6" s="26">
        <v>16</v>
      </c>
      <c r="G6" s="76">
        <f t="shared" si="0"/>
        <v>5.28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0.33</v>
      </c>
      <c r="F7" s="26">
        <v>11.15</v>
      </c>
      <c r="G7" s="76">
        <f t="shared" si="0"/>
        <v>3.6795000000000004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55.01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2" zoomScale="90" zoomScaleNormal="90" workbookViewId="0">
      <selection activeCell="I11" sqref="I11"/>
    </sheetView>
  </sheetViews>
  <sheetFormatPr defaultRowHeight="14.5" x14ac:dyDescent="0.35"/>
  <cols>
    <col min="1" max="1" width="11.6328125" customWidth="1"/>
    <col min="2" max="2" width="16.54296875" customWidth="1"/>
    <col min="3" max="3" width="41.26953125" customWidth="1"/>
    <col min="5" max="5" width="12.08984375" customWidth="1"/>
    <col min="6" max="6" width="12.54296875" customWidth="1"/>
    <col min="7" max="7" width="17.81640625" customWidth="1"/>
    <col min="9" max="9" width="14.90625" customWidth="1"/>
  </cols>
  <sheetData>
    <row r="1" spans="1:10" ht="50" customHeight="1" x14ac:dyDescent="0.35">
      <c r="A1" s="92" t="s">
        <v>142</v>
      </c>
      <c r="B1" s="92"/>
      <c r="C1" s="92"/>
      <c r="D1" s="92"/>
      <c r="E1" s="92"/>
      <c r="F1" s="92"/>
      <c r="G1" s="92"/>
    </row>
    <row r="2" spans="1:10" ht="30" customHeight="1" x14ac:dyDescent="0.35">
      <c r="A2" s="93" t="s">
        <v>0</v>
      </c>
      <c r="B2" s="93"/>
      <c r="C2" s="94" t="s">
        <v>1</v>
      </c>
      <c r="D2" s="94"/>
      <c r="E2" s="94"/>
      <c r="F2" s="94" t="s">
        <v>2</v>
      </c>
      <c r="G2" s="94"/>
    </row>
    <row r="3" spans="1:10" ht="92.5" customHeight="1" x14ac:dyDescent="0.35">
      <c r="A3" s="102">
        <v>91965</v>
      </c>
      <c r="B3" s="103"/>
      <c r="C3" s="97" t="s">
        <v>266</v>
      </c>
      <c r="D3" s="98"/>
      <c r="E3" s="99"/>
      <c r="F3" s="100" t="s">
        <v>31</v>
      </c>
      <c r="G3" s="101"/>
    </row>
    <row r="4" spans="1:10" ht="29" x14ac:dyDescent="0.35">
      <c r="A4" s="3" t="s">
        <v>3</v>
      </c>
      <c r="B4" s="4" t="s">
        <v>4</v>
      </c>
      <c r="C4" s="5" t="s">
        <v>5</v>
      </c>
      <c r="D4" s="6" t="s">
        <v>2</v>
      </c>
      <c r="E4" s="7" t="s">
        <v>6</v>
      </c>
      <c r="F4" s="8" t="s">
        <v>152</v>
      </c>
      <c r="G4" s="8" t="s">
        <v>153</v>
      </c>
      <c r="I4" s="72"/>
      <c r="J4" s="79"/>
    </row>
    <row r="5" spans="1:10" ht="28" customHeight="1" x14ac:dyDescent="0.45">
      <c r="A5" s="16">
        <v>1</v>
      </c>
      <c r="B5" s="126" t="s">
        <v>52</v>
      </c>
      <c r="C5" s="80" t="s">
        <v>264</v>
      </c>
      <c r="D5" s="57" t="s">
        <v>33</v>
      </c>
      <c r="E5" s="38">
        <v>1</v>
      </c>
      <c r="F5" s="26">
        <v>53.510000000000005</v>
      </c>
      <c r="G5" s="76">
        <f t="shared" ref="G5:G10" si="0">E5*F5</f>
        <v>53.510000000000005</v>
      </c>
      <c r="I5" s="73"/>
    </row>
    <row r="6" spans="1:10" ht="28" customHeight="1" x14ac:dyDescent="0.45">
      <c r="A6" s="16">
        <v>2</v>
      </c>
      <c r="B6" s="127"/>
      <c r="C6" s="80" t="s">
        <v>69</v>
      </c>
      <c r="D6" s="57" t="s">
        <v>9</v>
      </c>
      <c r="E6" s="57">
        <v>0.4</v>
      </c>
      <c r="F6" s="26">
        <v>16</v>
      </c>
      <c r="G6" s="76">
        <f t="shared" si="0"/>
        <v>6.4</v>
      </c>
      <c r="I6" s="73"/>
    </row>
    <row r="7" spans="1:10" ht="26.5" customHeight="1" x14ac:dyDescent="0.45">
      <c r="A7" s="16">
        <v>3</v>
      </c>
      <c r="B7" s="127"/>
      <c r="C7" s="61" t="s">
        <v>56</v>
      </c>
      <c r="D7" s="9" t="s">
        <v>9</v>
      </c>
      <c r="E7" s="57">
        <v>0.4</v>
      </c>
      <c r="F7" s="26">
        <v>11.15</v>
      </c>
      <c r="G7" s="76">
        <f t="shared" si="0"/>
        <v>4.46</v>
      </c>
      <c r="I7" s="73"/>
    </row>
    <row r="8" spans="1:10" ht="21" x14ac:dyDescent="0.35">
      <c r="A8" s="16"/>
      <c r="B8" s="16"/>
      <c r="C8" s="61"/>
      <c r="D8" s="9"/>
      <c r="E8" s="57"/>
      <c r="F8" s="26"/>
      <c r="G8" s="32">
        <f t="shared" si="0"/>
        <v>0</v>
      </c>
    </row>
    <row r="9" spans="1:10" ht="21" x14ac:dyDescent="0.35">
      <c r="A9" s="16"/>
      <c r="B9" s="16"/>
      <c r="C9" s="61"/>
      <c r="D9" s="9"/>
      <c r="E9" s="39"/>
      <c r="F9" s="26"/>
      <c r="G9" s="32">
        <f t="shared" si="0"/>
        <v>0</v>
      </c>
    </row>
    <row r="10" spans="1:10" ht="21" x14ac:dyDescent="0.35">
      <c r="A10" s="16"/>
      <c r="B10" s="16"/>
      <c r="C10" s="61"/>
      <c r="D10" s="9"/>
      <c r="E10" s="39"/>
      <c r="F10" s="26"/>
      <c r="G10" s="32">
        <f t="shared" si="0"/>
        <v>0</v>
      </c>
    </row>
    <row r="11" spans="1:10" ht="21" x14ac:dyDescent="0.35">
      <c r="A11" s="88" t="s">
        <v>12</v>
      </c>
      <c r="B11" s="89"/>
      <c r="C11" s="89"/>
      <c r="D11" s="89"/>
      <c r="E11" s="89"/>
      <c r="F11" s="90"/>
      <c r="G11" s="48">
        <f>SUM(G5:G10)</f>
        <v>64.37</v>
      </c>
    </row>
    <row r="14" spans="1:10" ht="21" x14ac:dyDescent="0.35">
      <c r="A14" s="1" t="s">
        <v>81</v>
      </c>
    </row>
    <row r="17" spans="3:6" x14ac:dyDescent="0.35">
      <c r="C17" s="13"/>
      <c r="D17" s="13"/>
      <c r="E17" s="13"/>
      <c r="F17" s="13"/>
    </row>
    <row r="18" spans="3:6" ht="30" customHeight="1" x14ac:dyDescent="0.35">
      <c r="C18" s="91" t="s">
        <v>7</v>
      </c>
      <c r="D18" s="91"/>
      <c r="E18" s="91"/>
      <c r="F18" s="91"/>
    </row>
  </sheetData>
  <mergeCells count="10">
    <mergeCell ref="B5:B7"/>
    <mergeCell ref="A11:F11"/>
    <mergeCell ref="C18:F18"/>
    <mergeCell ref="A1:G1"/>
    <mergeCell ref="A2:B2"/>
    <mergeCell ref="C2:E2"/>
    <mergeCell ref="F2:G2"/>
    <mergeCell ref="A3:B3"/>
    <mergeCell ref="C3:E3"/>
    <mergeCell ref="F3:G3"/>
  </mergeCells>
  <printOptions horizontalCentered="1" verticalCentered="1" gridLines="1"/>
  <pageMargins left="0.25" right="0.25" top="0.75" bottom="0.75" header="0.3" footer="0.3"/>
  <pageSetup paperSize="9" scale="72" orientation="portrait" blackAndWhite="1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252</vt:i4>
      </vt:variant>
    </vt:vector>
  </HeadingPairs>
  <TitlesOfParts>
    <vt:vector size="252" baseType="lpstr">
      <vt:lpstr>1,1</vt:lpstr>
      <vt:lpstr>1,2</vt:lpstr>
      <vt:lpstr>1,3</vt:lpstr>
      <vt:lpstr>1,4</vt:lpstr>
      <vt:lpstr>2,1</vt:lpstr>
      <vt:lpstr>2,2</vt:lpstr>
      <vt:lpstr>2,3</vt:lpstr>
      <vt:lpstr>2,4</vt:lpstr>
      <vt:lpstr>2,5</vt:lpstr>
      <vt:lpstr>2,7</vt:lpstr>
      <vt:lpstr>2,6</vt:lpstr>
      <vt:lpstr>2,8</vt:lpstr>
      <vt:lpstr>2,9</vt:lpstr>
      <vt:lpstr>2,10</vt:lpstr>
      <vt:lpstr>2,11</vt:lpstr>
      <vt:lpstr>2,12</vt:lpstr>
      <vt:lpstr>2,13</vt:lpstr>
      <vt:lpstr>3,1</vt:lpstr>
      <vt:lpstr>3,2</vt:lpstr>
      <vt:lpstr>4.1</vt:lpstr>
      <vt:lpstr>4.2</vt:lpstr>
      <vt:lpstr>4.3</vt:lpstr>
      <vt:lpstr>4.4</vt:lpstr>
      <vt:lpstr>4.5</vt:lpstr>
      <vt:lpstr>4.6</vt:lpstr>
      <vt:lpstr>4.7</vt:lpstr>
      <vt:lpstr>5.1</vt:lpstr>
      <vt:lpstr>5.2</vt:lpstr>
      <vt:lpstr>5.3</vt:lpstr>
      <vt:lpstr>5.4</vt:lpstr>
      <vt:lpstr>5.5</vt:lpstr>
      <vt:lpstr>6.1</vt:lpstr>
      <vt:lpstr>6.2</vt:lpstr>
      <vt:lpstr>6.3</vt:lpstr>
      <vt:lpstr>7.1</vt:lpstr>
      <vt:lpstr>7.2</vt:lpstr>
      <vt:lpstr>7.3</vt:lpstr>
      <vt:lpstr>7.4</vt:lpstr>
      <vt:lpstr>7.5</vt:lpstr>
      <vt:lpstr>8.1.1</vt:lpstr>
      <vt:lpstr>8.1.2</vt:lpstr>
      <vt:lpstr>8.1.3</vt:lpstr>
      <vt:lpstr>8.1.4</vt:lpstr>
      <vt:lpstr>8.2.1</vt:lpstr>
      <vt:lpstr>8.2.2</vt:lpstr>
      <vt:lpstr>8.2.3</vt:lpstr>
      <vt:lpstr>8.2.4</vt:lpstr>
      <vt:lpstr>8.2.5</vt:lpstr>
      <vt:lpstr>8.2.6</vt:lpstr>
      <vt:lpstr>9.1</vt:lpstr>
      <vt:lpstr>9.2</vt:lpstr>
      <vt:lpstr>9.3</vt:lpstr>
      <vt:lpstr>9.4</vt:lpstr>
      <vt:lpstr>9.5</vt:lpstr>
      <vt:lpstr>10.1</vt:lpstr>
      <vt:lpstr>10.2</vt:lpstr>
      <vt:lpstr>10.3</vt:lpstr>
      <vt:lpstr>10.4</vt:lpstr>
      <vt:lpstr>10.5</vt:lpstr>
      <vt:lpstr>10.6</vt:lpstr>
      <vt:lpstr>11.1</vt:lpstr>
      <vt:lpstr>11.2</vt:lpstr>
      <vt:lpstr>11.3</vt:lpstr>
      <vt:lpstr>12.1</vt:lpstr>
      <vt:lpstr>12.2</vt:lpstr>
      <vt:lpstr>12.3</vt:lpstr>
      <vt:lpstr>12.4</vt:lpstr>
      <vt:lpstr>12.5</vt:lpstr>
      <vt:lpstr>12.6</vt:lpstr>
      <vt:lpstr>12.7</vt:lpstr>
      <vt:lpstr>12.8</vt:lpstr>
      <vt:lpstr>12.9</vt:lpstr>
      <vt:lpstr>12.10</vt:lpstr>
      <vt:lpstr>12.11</vt:lpstr>
      <vt:lpstr>13.1</vt:lpstr>
      <vt:lpstr>13.2</vt:lpstr>
      <vt:lpstr>13.3</vt:lpstr>
      <vt:lpstr>13.4</vt:lpstr>
      <vt:lpstr>13.5</vt:lpstr>
      <vt:lpstr>13.6</vt:lpstr>
      <vt:lpstr>13.7</vt:lpstr>
      <vt:lpstr>13.8</vt:lpstr>
      <vt:lpstr>13.9</vt:lpstr>
      <vt:lpstr>13.10</vt:lpstr>
      <vt:lpstr>13.11</vt:lpstr>
      <vt:lpstr>13.12</vt:lpstr>
      <vt:lpstr>13.13</vt:lpstr>
      <vt:lpstr>13.14</vt:lpstr>
      <vt:lpstr>13.15</vt:lpstr>
      <vt:lpstr>13.16</vt:lpstr>
      <vt:lpstr>13.17</vt:lpstr>
      <vt:lpstr>13.18</vt:lpstr>
      <vt:lpstr>13.19</vt:lpstr>
      <vt:lpstr>13.20</vt:lpstr>
      <vt:lpstr>13.21</vt:lpstr>
      <vt:lpstr>13.22</vt:lpstr>
      <vt:lpstr>13.23</vt:lpstr>
      <vt:lpstr>13.24</vt:lpstr>
      <vt:lpstr>13.25</vt:lpstr>
      <vt:lpstr>13.26</vt:lpstr>
      <vt:lpstr>13.27</vt:lpstr>
      <vt:lpstr>13.28</vt:lpstr>
      <vt:lpstr>13.29</vt:lpstr>
      <vt:lpstr>13.30</vt:lpstr>
      <vt:lpstr>13.31</vt:lpstr>
      <vt:lpstr>13.32</vt:lpstr>
      <vt:lpstr>13.33</vt:lpstr>
      <vt:lpstr>13.34</vt:lpstr>
      <vt:lpstr>13.35</vt:lpstr>
      <vt:lpstr>13.36</vt:lpstr>
      <vt:lpstr>13.37</vt:lpstr>
      <vt:lpstr>13.38</vt:lpstr>
      <vt:lpstr>13.39</vt:lpstr>
      <vt:lpstr>13.40</vt:lpstr>
      <vt:lpstr>13.41</vt:lpstr>
      <vt:lpstr>13.42</vt:lpstr>
      <vt:lpstr>13.43</vt:lpstr>
      <vt:lpstr>13.44</vt:lpstr>
      <vt:lpstr>13.45</vt:lpstr>
      <vt:lpstr>13.46</vt:lpstr>
      <vt:lpstr>13.47</vt:lpstr>
      <vt:lpstr>13.48</vt:lpstr>
      <vt:lpstr>13.49</vt:lpstr>
      <vt:lpstr>13.50</vt:lpstr>
      <vt:lpstr>13.51</vt:lpstr>
      <vt:lpstr>13.52</vt:lpstr>
      <vt:lpstr>13.53</vt:lpstr>
      <vt:lpstr>13.54</vt:lpstr>
      <vt:lpstr>13.55</vt:lpstr>
      <vt:lpstr>13.57</vt:lpstr>
      <vt:lpstr>13.58</vt:lpstr>
      <vt:lpstr>13.59</vt:lpstr>
      <vt:lpstr>13.56</vt:lpstr>
      <vt:lpstr>13.60</vt:lpstr>
      <vt:lpstr>13.61</vt:lpstr>
      <vt:lpstr>13.62</vt:lpstr>
      <vt:lpstr>13.63</vt:lpstr>
      <vt:lpstr>14.01</vt:lpstr>
      <vt:lpstr>14.02</vt:lpstr>
      <vt:lpstr>14.03</vt:lpstr>
      <vt:lpstr>14.04</vt:lpstr>
      <vt:lpstr>14.05</vt:lpstr>
      <vt:lpstr>14.06</vt:lpstr>
      <vt:lpstr>14.07</vt:lpstr>
      <vt:lpstr>14.08</vt:lpstr>
      <vt:lpstr>14.09</vt:lpstr>
      <vt:lpstr>14.10</vt:lpstr>
      <vt:lpstr>14.11</vt:lpstr>
      <vt:lpstr>14.12</vt:lpstr>
      <vt:lpstr>14.13</vt:lpstr>
      <vt:lpstr>14.14</vt:lpstr>
      <vt:lpstr>14.15</vt:lpstr>
      <vt:lpstr>14.16</vt:lpstr>
      <vt:lpstr>14.17</vt:lpstr>
      <vt:lpstr>14.18</vt:lpstr>
      <vt:lpstr>14.19</vt:lpstr>
      <vt:lpstr>14.20</vt:lpstr>
      <vt:lpstr>14.21</vt:lpstr>
      <vt:lpstr>14.22</vt:lpstr>
      <vt:lpstr>14.23</vt:lpstr>
      <vt:lpstr>14.24</vt:lpstr>
      <vt:lpstr>14.25</vt:lpstr>
      <vt:lpstr>14.26</vt:lpstr>
      <vt:lpstr>14.27</vt:lpstr>
      <vt:lpstr>14.28</vt:lpstr>
      <vt:lpstr>14.29</vt:lpstr>
      <vt:lpstr>15.1.1</vt:lpstr>
      <vt:lpstr>15.1.2</vt:lpstr>
      <vt:lpstr>15.1.3</vt:lpstr>
      <vt:lpstr>15.1.4</vt:lpstr>
      <vt:lpstr>15.1.5</vt:lpstr>
      <vt:lpstr>15.1.6</vt:lpstr>
      <vt:lpstr>15.1.7</vt:lpstr>
      <vt:lpstr>15.1.8</vt:lpstr>
      <vt:lpstr>1.5.9</vt:lpstr>
      <vt:lpstr>15.1.10</vt:lpstr>
      <vt:lpstr>15.1.11</vt:lpstr>
      <vt:lpstr>15.1.12</vt:lpstr>
      <vt:lpstr>15.1.13</vt:lpstr>
      <vt:lpstr>15.1.14</vt:lpstr>
      <vt:lpstr>15.1.15</vt:lpstr>
      <vt:lpstr>15.1.16</vt:lpstr>
      <vt:lpstr>15.1.17</vt:lpstr>
      <vt:lpstr>15.1.18</vt:lpstr>
      <vt:lpstr>15.1.19</vt:lpstr>
      <vt:lpstr>15.1.20</vt:lpstr>
      <vt:lpstr>15.1.21</vt:lpstr>
      <vt:lpstr>15.1.22</vt:lpstr>
      <vt:lpstr>15.1.23</vt:lpstr>
      <vt:lpstr>15.1.24</vt:lpstr>
      <vt:lpstr>15.1.25</vt:lpstr>
      <vt:lpstr>15.1.26</vt:lpstr>
      <vt:lpstr>15.1.27</vt:lpstr>
      <vt:lpstr>15.1.28</vt:lpstr>
      <vt:lpstr>15.1.29</vt:lpstr>
      <vt:lpstr>15.1.30</vt:lpstr>
      <vt:lpstr>15.1.31</vt:lpstr>
      <vt:lpstr>15.1.32</vt:lpstr>
      <vt:lpstr>15.1.33</vt:lpstr>
      <vt:lpstr>15.2.1</vt:lpstr>
      <vt:lpstr>15.2.2</vt:lpstr>
      <vt:lpstr>15.2.3</vt:lpstr>
      <vt:lpstr>15.2.4</vt:lpstr>
      <vt:lpstr>15.2.5</vt:lpstr>
      <vt:lpstr>15.2.6</vt:lpstr>
      <vt:lpstr>15.2.7</vt:lpstr>
      <vt:lpstr>15.2.8</vt:lpstr>
      <vt:lpstr>15.2.9</vt:lpstr>
      <vt:lpstr>15.2.10</vt:lpstr>
      <vt:lpstr>15.2.11</vt:lpstr>
      <vt:lpstr>15.2.12</vt:lpstr>
      <vt:lpstr>15.2.13</vt:lpstr>
      <vt:lpstr>15.2.14</vt:lpstr>
      <vt:lpstr>15.2.15</vt:lpstr>
      <vt:lpstr>15.2.16</vt:lpstr>
      <vt:lpstr>15.2.17</vt:lpstr>
      <vt:lpstr>15.2.18</vt:lpstr>
      <vt:lpstr>15.2.19</vt:lpstr>
      <vt:lpstr>15.2.20</vt:lpstr>
      <vt:lpstr>15.2.21</vt:lpstr>
      <vt:lpstr>15.2.22</vt:lpstr>
      <vt:lpstr>15.2.23</vt:lpstr>
      <vt:lpstr>15.2.24</vt:lpstr>
      <vt:lpstr>15.2.25</vt:lpstr>
      <vt:lpstr>16.1.1</vt:lpstr>
      <vt:lpstr>16.1.2</vt:lpstr>
      <vt:lpstr>16.1.3</vt:lpstr>
      <vt:lpstr>16.1.4</vt:lpstr>
      <vt:lpstr>16.1.5</vt:lpstr>
      <vt:lpstr>16.1.6</vt:lpstr>
      <vt:lpstr>16.1.7</vt:lpstr>
      <vt:lpstr>16.1.8</vt:lpstr>
      <vt:lpstr>16.1.9</vt:lpstr>
      <vt:lpstr>16.1.10</vt:lpstr>
      <vt:lpstr>16.1.11</vt:lpstr>
      <vt:lpstr>16.1.12</vt:lpstr>
      <vt:lpstr>17.1.2</vt:lpstr>
      <vt:lpstr>17.1.3</vt:lpstr>
      <vt:lpstr>17.1.4</vt:lpstr>
      <vt:lpstr>17.1.5</vt:lpstr>
      <vt:lpstr>17.1.6</vt:lpstr>
      <vt:lpstr>17.1.9</vt:lpstr>
      <vt:lpstr>17.1.10</vt:lpstr>
      <vt:lpstr>17.1.11</vt:lpstr>
      <vt:lpstr>17.1.12</vt:lpstr>
      <vt:lpstr>17.1.13</vt:lpstr>
      <vt:lpstr>17.1.14</vt:lpstr>
      <vt:lpstr>17.1.15</vt:lpstr>
      <vt:lpstr>17.1.16</vt:lpstr>
      <vt:lpstr>17.1.17</vt:lpstr>
      <vt:lpstr>18.1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Admin23</dc:creator>
  <cp:lastModifiedBy>Francisco</cp:lastModifiedBy>
  <cp:lastPrinted>2022-05-06T12:28:36Z</cp:lastPrinted>
  <dcterms:created xsi:type="dcterms:W3CDTF">2015-11-27T11:12:48Z</dcterms:created>
  <dcterms:modified xsi:type="dcterms:W3CDTF">2022-05-16T12:02:45Z</dcterms:modified>
</cp:coreProperties>
</file>