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Licitações\DETRAN\TP 001-2021 ESTRUTURA METALICA\PROPOSTA\"/>
    </mc:Choice>
  </mc:AlternateContent>
  <xr:revisionPtr revIDLastSave="0" documentId="13_ncr:1_{5757AEBF-65B7-42A1-935B-AF684919D9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o do Orçamento" sheetId="1" r:id="rId1"/>
    <sheet name="Orçamento Sintético" sheetId="2" r:id="rId2"/>
    <sheet name="CPUs" sheetId="3" r:id="rId3"/>
    <sheet name="Buttons" sheetId="4" r:id="rId4"/>
    <sheet name="BDI" sheetId="5" r:id="rId5"/>
    <sheet name="ESCALA SALARIAL" sheetId="6" r:id="rId6"/>
    <sheet name="LEIS SOCIAIS" sheetId="7" r:id="rId7"/>
  </sheets>
  <externalReferences>
    <externalReference r:id="rId8"/>
  </externalReferences>
  <definedNames>
    <definedName name="_xlnm.Print_Area" localSheetId="4">BDI!$A$1:$C$27</definedName>
    <definedName name="_xlnm.Print_Area" localSheetId="2">CPUs!$A$1:$J$858</definedName>
    <definedName name="_xlnm.Print_Area" localSheetId="5">'ESCALA SALARIAL'!$A$1:$D$17</definedName>
    <definedName name="_xlnm.Print_Area" localSheetId="6">'LEIS SOCIAIS'!$A$3:$H$54</definedName>
  </definedNames>
  <calcPr calcId="191029"/>
</workbook>
</file>

<file path=xl/calcChain.xml><?xml version="1.0" encoding="utf-8"?>
<calcChain xmlns="http://schemas.openxmlformats.org/spreadsheetml/2006/main">
  <c r="F3" i="7" l="1"/>
  <c r="H45" i="7"/>
  <c r="G45" i="7"/>
  <c r="F45" i="7"/>
  <c r="E45" i="7"/>
  <c r="H41" i="7"/>
  <c r="G41" i="7"/>
  <c r="F41" i="7"/>
  <c r="E41" i="7"/>
  <c r="H34" i="7"/>
  <c r="G34" i="7"/>
  <c r="F34" i="7"/>
  <c r="E34" i="7"/>
  <c r="H22" i="7"/>
  <c r="H46" i="7" s="1"/>
  <c r="G22" i="7"/>
  <c r="G46" i="7" s="1"/>
  <c r="F22" i="7"/>
  <c r="F46" i="7" s="1"/>
  <c r="E22" i="7"/>
  <c r="E46" i="7" s="1"/>
  <c r="C5" i="7"/>
  <c r="A2" i="5" l="1"/>
  <c r="C19" i="5"/>
  <c r="C22" i="5" s="1"/>
  <c r="C12" i="5"/>
  <c r="C9" i="5"/>
  <c r="A37" i="2" l="1"/>
</calcChain>
</file>

<file path=xl/sharedStrings.xml><?xml version="1.0" encoding="utf-8"?>
<sst xmlns="http://schemas.openxmlformats.org/spreadsheetml/2006/main" count="4409" uniqueCount="603">
  <si>
    <t>Obra</t>
  </si>
  <si>
    <t>Bancos</t>
  </si>
  <si>
    <t>B.D.I.</t>
  </si>
  <si>
    <t>Encargos Sociais</t>
  </si>
  <si>
    <t>ESTRUTURA METÁLICA PADRÃO, PARA  10 COBERTURAS DE FISCALIZAÇÕES DE PROVA PRÁTICA - SEDE DETRAN CUIABÁ  MT</t>
  </si>
  <si>
    <t xml:space="preserve">SINAPI - 07/2021 - Mato Grosso
</t>
  </si>
  <si>
    <t xml:space="preserve"> 26,0%</t>
  </si>
  <si>
    <t>Não Desonerado: embutido nos preços unitário dos insumos de mão de obra, de acordo com as bases.</t>
  </si>
  <si>
    <t>Planilha Orçamentária Resumida</t>
  </si>
  <si>
    <t>Item</t>
  </si>
  <si>
    <t>Descrição</t>
  </si>
  <si>
    <t>Total</t>
  </si>
  <si>
    <t>Peso (%)</t>
  </si>
  <si>
    <t xml:space="preserve"> 1 </t>
  </si>
  <si>
    <t>ADMINISTRAÇÃO</t>
  </si>
  <si>
    <t xml:space="preserve"> 2 </t>
  </si>
  <si>
    <t>SERVIÇOS PRELIMINARES</t>
  </si>
  <si>
    <t xml:space="preserve"> 3 </t>
  </si>
  <si>
    <t>RETIRADAS E DEMOLIÇÕES</t>
  </si>
  <si>
    <t xml:space="preserve"> 4 </t>
  </si>
  <si>
    <t>MOVIMENTO DE TERRA</t>
  </si>
  <si>
    <t xml:space="preserve"> 5 </t>
  </si>
  <si>
    <t>INFRA ESTRUTURA</t>
  </si>
  <si>
    <t xml:space="preserve"> 6 </t>
  </si>
  <si>
    <t>SUPERESTRUTURA</t>
  </si>
  <si>
    <t xml:space="preserve"> 7 </t>
  </si>
  <si>
    <t>LIMPEZA FINAL DA OBRA</t>
  </si>
  <si>
    <t>Total sem BDI</t>
  </si>
  <si>
    <t>Total do BDI</t>
  </si>
  <si>
    <t>Total Geral</t>
  </si>
  <si>
    <t xml:space="preserve">_______________________________________________________________
CONSTELLA CONSTRUTORA EIRELI
CNPJ: 34.037.870/0001-57
</t>
  </si>
  <si>
    <t>_______________________________________________________________
FERNANDA GADENZ MOZER
CAU A 154838-7</t>
  </si>
  <si>
    <t>m²</t>
  </si>
  <si>
    <t>REVOLVIMENTO E LIMPEZA MANUAL DE SOLO. AF_05/2018</t>
  </si>
  <si>
    <t>SINAPI</t>
  </si>
  <si>
    <t xml:space="preserve"> 98519 </t>
  </si>
  <si>
    <t xml:space="preserve"> 7.1 </t>
  </si>
  <si>
    <t>PINTURA COM TINTA EPOXÍDICA DE ACABAMENTO APLICADA A ROLO OU PINCEL SOBRE PERFIL METÁLICO EXECUTADO EM FÁBRICA (POR DEMÃO). AF_01/2020</t>
  </si>
  <si>
    <t xml:space="preserve"> 100730 </t>
  </si>
  <si>
    <t xml:space="preserve"> 6.5 </t>
  </si>
  <si>
    <t>PINTURA COM TINTA ALQUÍDICA DE FUNDO (TIPO ZARCÃO) PULVERIZADA SOBRE PERFIL METÁLICO EXECUTADO EM FÁBRICA (POR DEMÃO). AF_01/2020_P</t>
  </si>
  <si>
    <t xml:space="preserve"> 100719 </t>
  </si>
  <si>
    <t xml:space="preserve"> 6.4 </t>
  </si>
  <si>
    <t>TELHAMENTO COM TELHA METÁLICA TERMOACÚSTICA E = 30 MM, COM ATÉ 2 ÁGUAS, INCLUSO IÇAMENTO. AF_07/2019</t>
  </si>
  <si>
    <t xml:space="preserve"> 94216 </t>
  </si>
  <si>
    <t xml:space="preserve"> 6.3 </t>
  </si>
  <si>
    <t>KG</t>
  </si>
  <si>
    <t>VIGA METÁLICA EM PERFIL LAMINADO OU SOLDADO EM AÇO ESTRUTURAL, COM CONEXÕES SOLDADAS, INCLUSOS MÃO DE OBRA, TRANSPORTE E IÇAMENTO UTILIZANDO GUINDASTE - FORNECIMENTO E INSTALAÇÃO. AF_01/2020_P</t>
  </si>
  <si>
    <t xml:space="preserve"> 100764 </t>
  </si>
  <si>
    <t xml:space="preserve"> 6.2 </t>
  </si>
  <si>
    <t>PILAR METÁLICO PERFIL LAMINADO/SOLDADO EM AÇO ESTRUTURAL, COM CONEXÕES PARAFUSADAS, INCLUSOS MÃO DE OBRA, TRANSPORTE E IÇAMENTO UTILIZANDO GUINDASTE - FORNECIMENTO E INSTALAÇÃO. AF_01/2020_P</t>
  </si>
  <si>
    <t xml:space="preserve"> 100765 </t>
  </si>
  <si>
    <t xml:space="preserve"> 6.1 </t>
  </si>
  <si>
    <t xml:space="preserve"> 5.5 </t>
  </si>
  <si>
    <t>EXECUÇÃO DE PASSEIO (CALÇADA) OU PISO DE CONCRETO COM CONCRETO MOLDADO IN LOCO, FEITO EM OBRA, ACABAMENTO CONVENCIONAL, ESPESSURA 6 CM, ARMADO. AF_07/2016</t>
  </si>
  <si>
    <t xml:space="preserve"> 94992 </t>
  </si>
  <si>
    <t xml:space="preserve"> 5.4 </t>
  </si>
  <si>
    <t>m³</t>
  </si>
  <si>
    <t>CONCRETO FCK = 20MPA, TRAÇO 1:2,7:3 (EM MASSA SECA DE CIMENTO/ AREIA MÉDIA/ BRITA 1) - PREPARO MECÂNICO COM BETONEIRA 400 L. AF_05/2021</t>
  </si>
  <si>
    <t xml:space="preserve"> 94964 </t>
  </si>
  <si>
    <t xml:space="preserve"> 5.3 </t>
  </si>
  <si>
    <t>ARMAÇÃO DE BLOCO, VIGA BALDRAME OU SAPATA UTILIZANDO AÇO CA-50 DE 8 MM - MONTAGEM. AF_06/2017</t>
  </si>
  <si>
    <t xml:space="preserve"> 96545 </t>
  </si>
  <si>
    <t xml:space="preserve"> 5.2 </t>
  </si>
  <si>
    <t>ARMAÇÃO DE BLOCO, VIGA BALDRAME OU SAPATA UTILIZANDO AÇO CA-50 DE 6,3 MM - MONTAGEM. AF_06/2017</t>
  </si>
  <si>
    <t xml:space="preserve"> 96544 </t>
  </si>
  <si>
    <t xml:space="preserve"> 5.1 </t>
  </si>
  <si>
    <t>REATERRO MANUAL APILOADO COM SOQUETE. AF_10/2017</t>
  </si>
  <si>
    <t xml:space="preserve"> 96995 </t>
  </si>
  <si>
    <t xml:space="preserve"> 4.3 </t>
  </si>
  <si>
    <t>ATERRO MANUAL DE VALAS COM SOLO ARGILO-ARENOSO E COMPACTAÇÃO MECANIZADA. AF_05/2016</t>
  </si>
  <si>
    <t xml:space="preserve"> 94319 </t>
  </si>
  <si>
    <t xml:space="preserve"> 4.2 </t>
  </si>
  <si>
    <t>ESCAVAÇÃO MANUAL DE VALA COM PROFUNDIDADE MENOR OU IGUAL A 1,30 M. AF_02/2021</t>
  </si>
  <si>
    <t xml:space="preserve"> 93358 </t>
  </si>
  <si>
    <t xml:space="preserve"> 4.1 </t>
  </si>
  <si>
    <t>REMOÇÃO DE PLACAS E PILARETES DE CONCRETO, DE FORMA MANUAL, SEM REAPROVEITAMENTO. AF_12/2017</t>
  </si>
  <si>
    <t xml:space="preserve"> 97639 </t>
  </si>
  <si>
    <t xml:space="preserve"> 3.1 </t>
  </si>
  <si>
    <t>unid</t>
  </si>
  <si>
    <t>CAÇAMBA BOTA FORA 7,0 M³</t>
  </si>
  <si>
    <t>Próprio</t>
  </si>
  <si>
    <t xml:space="preserve"> COMP. DETRAN 3 </t>
  </si>
  <si>
    <t xml:space="preserve"> 2.3 </t>
  </si>
  <si>
    <t>MES</t>
  </si>
  <si>
    <t>LOCACAO DE CONTAINER 2,30  X  6,00 M, ALT. 2,50 M, COM 1 SANITARIO, PARA ESCRITORIO, COMPLETO, SEM DIVISORIAS INTERNAS</t>
  </si>
  <si>
    <t xml:space="preserve"> 00010775 </t>
  </si>
  <si>
    <t xml:space="preserve"> 2.2 </t>
  </si>
  <si>
    <t>PLACA DE OBRA (PARA CONSTRUCAO CIVIL) EM CHAPA GALVANIZADA *N. 22*, ADESIVADA, DE *2,0 X 1,125* M</t>
  </si>
  <si>
    <t xml:space="preserve"> COMP. DETRAN 1 </t>
  </si>
  <si>
    <t xml:space="preserve"> 2.1 </t>
  </si>
  <si>
    <t>H</t>
  </si>
  <si>
    <t>MESTRE DE OBRAS COM ENCARGOS COMPLEMENTARES</t>
  </si>
  <si>
    <t xml:space="preserve"> 90780 </t>
  </si>
  <si>
    <t xml:space="preserve"> 1.2 </t>
  </si>
  <si>
    <t>ENGENHEIRO CIVIL DE OBRA JUNIOR COM ENCARGOS COMPLEMENTARES</t>
  </si>
  <si>
    <t xml:space="preserve"> 90777 </t>
  </si>
  <si>
    <t xml:space="preserve"> 1.1 </t>
  </si>
  <si>
    <t>Valor Unit com BDI</t>
  </si>
  <si>
    <t>Valor Unit</t>
  </si>
  <si>
    <t>Quant.</t>
  </si>
  <si>
    <t>Und</t>
  </si>
  <si>
    <t>Banco</t>
  </si>
  <si>
    <t>Código</t>
  </si>
  <si>
    <t>Orçamento Sintético</t>
  </si>
  <si>
    <t>Valor com BDI =&gt;</t>
  </si>
  <si>
    <t>Valor do BDI =&gt;</t>
  </si>
  <si>
    <t>MO com LS =&gt;</t>
  </si>
  <si>
    <t>LS =&gt;</t>
  </si>
  <si>
    <t>MO sem LS =&gt;</t>
  </si>
  <si>
    <t>Serviços</t>
  </si>
  <si>
    <t>TRANSPORTE - HORISTA (COLETADO CAIXA)</t>
  </si>
  <si>
    <t xml:space="preserve"> 00037371 </t>
  </si>
  <si>
    <t>Insumo</t>
  </si>
  <si>
    <t>Mão de Obra</t>
  </si>
  <si>
    <t>TELHADOR</t>
  </si>
  <si>
    <t xml:space="preserve"> 00012869 </t>
  </si>
  <si>
    <t>Taxas</t>
  </si>
  <si>
    <t>SEGURO - HORISTA (COLETADO CAIXA)</t>
  </si>
  <si>
    <t xml:space="preserve"> 00037373 </t>
  </si>
  <si>
    <t>Equipamento</t>
  </si>
  <si>
    <t>FERRAMENTAS - FAMILIA CARPINTEIRO DE FORMAS - HORISTA (ENCARGOS COMPLEMENTARES - COLETADO CAIXA)</t>
  </si>
  <si>
    <t xml:space="preserve"> 00043459 </t>
  </si>
  <si>
    <t>Outros</t>
  </si>
  <si>
    <t>EXAMES - HORISTA (COLETADO CAIXA)</t>
  </si>
  <si>
    <t xml:space="preserve"> 00037372 </t>
  </si>
  <si>
    <t>EPI - FAMILIA CARPINTEIRO DE FORMAS - HORISTA (ENCARGOS COMPLEMENTARES - COLETADO CAIXA)</t>
  </si>
  <si>
    <t xml:space="preserve"> 00043483 </t>
  </si>
  <si>
    <t>ALIMENTACAO - HORISTA (COLETADO CAIXA)</t>
  </si>
  <si>
    <t xml:space="preserve"> 00037370 </t>
  </si>
  <si>
    <t>SEDI - SERVIÇOS DIVERSOS</t>
  </si>
  <si>
    <t>CURSO DE CAPACITAÇÃO PARA TELHADISTA (ENCARGOS COMPLEMENTARES) - HORISTA</t>
  </si>
  <si>
    <t xml:space="preserve"> 95385 </t>
  </si>
  <si>
    <t>Composição Auxiliar</t>
  </si>
  <si>
    <t>TELHADISTA COM ENCARGOS COMPLEMENTARES</t>
  </si>
  <si>
    <t xml:space="preserve"> 88323 </t>
  </si>
  <si>
    <t>Composição</t>
  </si>
  <si>
    <t>Tipo</t>
  </si>
  <si>
    <t>SOLDADOR</t>
  </si>
  <si>
    <t xml:space="preserve"> 00006160 </t>
  </si>
  <si>
    <t>FERRAMENTAS - FAMILIA SOLDADOR - HORISTA (ENCARGOS COMPLEMENTARES - COLETADO CAIXA)</t>
  </si>
  <si>
    <t xml:space="preserve"> 00043468 </t>
  </si>
  <si>
    <t>EPI - FAMILIA SOLDADOR - HORISTA (ENCARGOS COMPLEMENTARES - COLETADO CAIXA)</t>
  </si>
  <si>
    <t xml:space="preserve"> 00043492 </t>
  </si>
  <si>
    <t>CURSO DE CAPACITAÇÃO PARA SOLDADOR (ENCARGOS COMPLEMENTARES) - HORISTA</t>
  </si>
  <si>
    <t xml:space="preserve"> 95379 </t>
  </si>
  <si>
    <t>SOLDADOR COM ENCARGOS COMPLEMENTARES</t>
  </si>
  <si>
    <t xml:space="preserve"> 88317 </t>
  </si>
  <si>
    <t>SERVENTE DE OBRAS</t>
  </si>
  <si>
    <t xml:space="preserve"> 00006111 </t>
  </si>
  <si>
    <t>FERRAMENTAS - FAMILIA SERVENTE - HORISTA (ENCARGOS COMPLEMENTARES - COLETADO CAIXA)</t>
  </si>
  <si>
    <t xml:space="preserve"> 00043467 </t>
  </si>
  <si>
    <t>EPI - FAMILIA SERVENTE - HORISTA (ENCARGOS COMPLEMENTARES - COLETADO CAIXA)</t>
  </si>
  <si>
    <t xml:space="preserve"> 00043491 </t>
  </si>
  <si>
    <t>CURSO DE CAPACITAÇÃO PARA SERVENTE (ENCARGOS COMPLEMENTARES) - HORISTA</t>
  </si>
  <si>
    <t xml:space="preserve"> 95378 </t>
  </si>
  <si>
    <t>SERVENTE COM ENCARGOS COMPLEMENTARES</t>
  </si>
  <si>
    <t xml:space="preserve"> 88316 </t>
  </si>
  <si>
    <t>PINTOR PARA TINTA EPOXI</t>
  </si>
  <si>
    <t xml:space="preserve"> 00004785 </t>
  </si>
  <si>
    <t>FERRAMENTAS - FAMILIA PINTOR - HORISTA (ENCARGOS COMPLEMENTARES - COLETADO CAIXA)</t>
  </si>
  <si>
    <t xml:space="preserve"> 00043466 </t>
  </si>
  <si>
    <t>EPI - FAMILIA PINTOR - HORISTA (ENCARGOS COMPLEMENTARES - COLETADO CAIXA)</t>
  </si>
  <si>
    <t xml:space="preserve"> 00043490 </t>
  </si>
  <si>
    <t>CURSO DE CAPACITAÇÃO PARA PINTOR PARA TINTA EPÓXI (ENCARGOS COMPLEMENTARES) - HORISTA</t>
  </si>
  <si>
    <t xml:space="preserve"> 95374 </t>
  </si>
  <si>
    <t>PINTOR PARA TINTA EPÓXI COM ENCARGOS COMPLEMENTARES</t>
  </si>
  <si>
    <t xml:space="preserve"> 88312 </t>
  </si>
  <si>
    <t>PINTOR</t>
  </si>
  <si>
    <t xml:space="preserve"> 00004783 </t>
  </si>
  <si>
    <t>CURSO DE CAPACITAÇÃO PARA PINTOR (ENCARGOS COMPLEMENTARES) - HORISTA</t>
  </si>
  <si>
    <t xml:space="preserve"> 95372 </t>
  </si>
  <si>
    <t>PINTOR COM ENCARGOS COMPLEMENTARES</t>
  </si>
  <si>
    <t xml:space="preserve"> 88310 </t>
  </si>
  <si>
    <t>PEDREIRO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</si>
  <si>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</si>
  <si>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</si>
  <si>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</si>
  <si>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</si>
  <si>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</si>
  <si>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</si>
  <si>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</si>
  <si>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</si>
  <si>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</si>
  <si>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OPERADOR DE JATO ABRASIVO OU JATISTA</t>
  </si>
  <si>
    <t xml:space="preserve"> 00004251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</si>
  <si>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</si>
  <si>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</si>
  <si>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</si>
  <si>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</si>
  <si>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CURSO DE CAPACITAÇÃO PARA OPERADOR JATO DE AREIA OU JATISTA (ENCARGOS COMPLEMENTARES) - HORISTA</t>
  </si>
  <si>
    <t xml:space="preserve"> 95368 </t>
  </si>
  <si>
    <t>OPERADOR JATO DE AREIA OU JATISTA COM ENCARGOS COMPLEMENTARES</t>
  </si>
  <si>
    <t xml:space="preserve"> 88306 </t>
  </si>
  <si>
    <t>OPERADOR DE MAQUINAS E TRATORES DIVERSOS (TERRAPLANAGEM)</t>
  </si>
  <si>
    <t xml:space="preserve"> 00004230 </t>
  </si>
  <si>
    <t>CURSO DE CAPACITAÇÃO PARA OPERADOR DE MÁQUINAS E EQUIPAMENTOS (ENCARGOS COMPLEMENTARES) - HORISTA</t>
  </si>
  <si>
    <t xml:space="preserve"> 95360 </t>
  </si>
  <si>
    <t>OPERADOR DE MÁQUINAS E EQUIPAMENTOS COM ENCARGOS COMPLEMENTARES</t>
  </si>
  <si>
    <t xml:space="preserve"> 88297 </t>
  </si>
  <si>
    <t>OPERADOR DE GUINDASTE</t>
  </si>
  <si>
    <t xml:space="preserve"> 00004254 </t>
  </si>
  <si>
    <t>CURSO DE CAPACITAÇÃO PARA OPERADOR DE GUINDASTE (ENCARGOS COMPLEMENTARES) - HORISTA</t>
  </si>
  <si>
    <t xml:space="preserve"> 95359 </t>
  </si>
  <si>
    <t>OPERADOR DE GUINDASTE COM ENCARGOS COMPLEMENTARES</t>
  </si>
  <si>
    <t xml:space="preserve"> 88296 </t>
  </si>
  <si>
    <t>OPERADOR DE GUINCHO OU GUINCHEIRO</t>
  </si>
  <si>
    <t xml:space="preserve"> 00004253 </t>
  </si>
  <si>
    <t>CURSO DE CAPACITAÇÃO PARA OPERADOR DE GUINCHO (ENCARGOS COMPLEMENTARES) - HORISTA</t>
  </si>
  <si>
    <t xml:space="preserve"> 95358 </t>
  </si>
  <si>
    <t>OPERADOR DE GUINCHO COM ENCARGOS COMPLEMENTARES</t>
  </si>
  <si>
    <t xml:space="preserve"> 88295 </t>
  </si>
  <si>
    <t>OPERADOR DE BETONEIRA ESTACIONARIA / MISTURADOR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</si>
  <si>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</si>
  <si>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</si>
  <si>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</si>
  <si>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</si>
  <si>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</si>
  <si>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L</t>
  </si>
  <si>
    <t>Material</t>
  </si>
  <si>
    <t>OLEO DIESEL COMBUSTIVEL COMUM</t>
  </si>
  <si>
    <t xml:space="preserve"> 00004221 </t>
  </si>
  <si>
    <t>CHOR - CUSTOS HORÁRIOS DE MÁQUINAS E EQUIPAMENTOS</t>
  </si>
  <si>
    <t>MÁQUINA JATO DE PRESSAO PORTÁTIL, CAMARA DE 1 SAIDA, CAPACIDADE 280 L, DIAMETRO 670 MM, BICO DE JATO CURTO VENTURI DE 5/16'' , MANGUEIRA DE 1'' COM COMPRESSOR DE AR REBOCÁVEL 189 PCM E MOTOR DIESEL 63 CV - MATERIAIS NA OPERAÇÃO. AF_03/2016</t>
  </si>
  <si>
    <t xml:space="preserve"> 93407 </t>
  </si>
  <si>
    <t>UN</t>
  </si>
  <si>
    <t>MAQUINA TIPO VASO/TANQUE/JATO DE PRESSAO PORTATIL PARA JATEAMENTO, CONTROLE AUTOMATICO E REMOTO, CAMARA DE 1 SAIDA, 280 L, DIAM. *670* MM, BICO JATO CURTO VENTURI DE 5/16", MANGUEIRA DE 1" DE 10 M, COMPLETA (VALVULAS POP UP E DOSADORA, FUNDO CONICO ETC)</t>
  </si>
  <si>
    <t xml:space="preserve"> 00039813 </t>
  </si>
  <si>
    <t>COMPRESSOR DE AR REBOCAVEL, VAZAO 189 PCM, PRESSAO EFETIVA DE TRABALHO 102 PSI, MOTOR DIESEL, POTENCIA 63 CV</t>
  </si>
  <si>
    <t xml:space="preserve"> 00036522 </t>
  </si>
  <si>
    <t>MÁQUINA JATO DE PRESSAO PORTÁTIL, CAMARA DE 1 SAIDA, CAPACIDADE 280 L, DIAMETRO 670 MM, BICO DE JATO CURTO VENTURI DE 5/16'' , MANGUEIRA DE 1'' COM COMPRESSOR DE AR REBOCÁVEL 189 PCM E MOTOR DIESEL 63 CV - MANUTENÇÃO. AF_03/2016</t>
  </si>
  <si>
    <t xml:space="preserve"> 93406 </t>
  </si>
  <si>
    <t>MÁQUINA JATO DE PRESSAO PORTÁTIL, CAMARA DE 1 SAIDA, CAPACIDADE 280 L, DIAMETRO 670 MM, BICO DE JATO CURTO VENTURI DE 5/16'' , MANGUEIRA DE 1'' COM COMPRESSOR DE AR REBOCÁVEL 189 PCM E MOTOR DIESEL 63 CV - JUROS. AF_03/2016</t>
  </si>
  <si>
    <t xml:space="preserve"> 93405 </t>
  </si>
  <si>
    <t>MÁQUINA JATO DE PRESSAO PORTÁTIL, CAMARA DE 1 SAIDA, CAPACIDADE 280 L, DIAMETRO 670 MM, BICO DE JATO CURTO VENTURI DE 5/16'' , MANGUEIRA DE 1'' COM COMPRESSOR DE AR REBOCÁVEL 189 PCM E MOTOR DIESEL 63 CV - DEPRECIAÇÃO. AF_03/2016</t>
  </si>
  <si>
    <t xml:space="preserve"> 93404 </t>
  </si>
  <si>
    <t>CHP</t>
  </si>
  <si>
    <t>MÁQUINA JATO DE PRESSAO PORTÁTIL, CAMARA DE 1 SAIDA, CAPACIDADE 280 L, DIAMETRO 670 MM, BICO DE JATO CURTO VENTURI DE 5/16'' , MANGUEIRA DE 1'' COM COMPRESSOR DE AR REBOCÁVEL 189 PCM E MOTOR DIESEL 63 CV - CHP DIURNO. AF_03/2016</t>
  </si>
  <si>
    <t xml:space="preserve"> 93408 </t>
  </si>
  <si>
    <t>CHI</t>
  </si>
  <si>
    <t>MÁQUINA JATO DE PRESSAO PORTÁTIL, CAMARA DE 1 SAIDA, CAPACIDADE 280 L, DIAMETRO 670 MM, BICO DE JATO CURTO VENTURI DE 5/16'' , MANGUEIRA DE 1'' COM COMPRESSOR DE AR REBOCÁVEL 189 PCM E MOTOR DIESEL 63 CV - CHI DIURNO. AF_03/2016</t>
  </si>
  <si>
    <t xml:space="preserve"> 93409 </t>
  </si>
  <si>
    <t>MOTORISTA DE CAMINHAO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</si>
  <si>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</si>
  <si>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</si>
  <si>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</si>
  <si>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</si>
  <si>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</si>
  <si>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MONTADOR DE ESTRUTURAS METALICAS</t>
  </si>
  <si>
    <t xml:space="preserve"> 00025957 </t>
  </si>
  <si>
    <t>CURSO DE CAPACITAÇÃO PARA MONTADOR DE ESTRUTURA METÁLICA (ENCARGOS COMPLEMENTARES) - HORISTA</t>
  </si>
  <si>
    <t xml:space="preserve"> 95344 </t>
  </si>
  <si>
    <t>MONTADOR DE ESTRUTURA METÁLICA COM ENCARGOS COMPLEMENTARES</t>
  </si>
  <si>
    <t xml:space="preserve"> 88278 </t>
  </si>
  <si>
    <t>SC25KG</t>
  </si>
  <si>
    <t>GRANALHA DE ACO, ANGULAR (GRIT), PARA JATEAMENTO, PENEIRA 1,41 A 1,19 MM (SAE G16)</t>
  </si>
  <si>
    <t xml:space="preserve"> 00036785 </t>
  </si>
  <si>
    <t>PINT - PINTURAS</t>
  </si>
  <si>
    <t>JATEAMENTO ABRASIVO COM GRANALHA DE AÇO EM PERFIL METÁLICO EM FÁBRICA. AF_01/2020</t>
  </si>
  <si>
    <t xml:space="preserve"> 100716 </t>
  </si>
  <si>
    <t>JARDINEIRO</t>
  </si>
  <si>
    <t xml:space="preserve"> 00025964 </t>
  </si>
  <si>
    <t>CURSO DE CAPACITAÇÃO PARA JARDINEIRO (ENCARGOS COMPLEMENTARES) - HORISTA</t>
  </si>
  <si>
    <t xml:space="preserve"> 95390 </t>
  </si>
  <si>
    <t>JARDINEIRO COM ENCARGOS COMPLEMENTARES</t>
  </si>
  <si>
    <t xml:space="preserve"> 88441 </t>
  </si>
  <si>
    <t>KW/H</t>
  </si>
  <si>
    <t>ENERGIA ELETRICA ATE 2000 KWH INDUSTRIAL, SEM DEMANDA</t>
  </si>
  <si>
    <t xml:space="preserve"> 00002705 </t>
  </si>
  <si>
    <t>GUINDASTE HIDRÁULICO AUTOPROPELIDO, COM LANÇA TELESCÓPICA 40 M, CAPACIDADE MÁXIMA 60 T, POTÊNCIA 260 KW - MATERIAIS NA OPERAÇÃO. AF_03/2016</t>
  </si>
  <si>
    <t xml:space="preserve"> 93286 </t>
  </si>
  <si>
    <t>GUINDASTE HIDRAULICO AUTOPROPELIDO, COM LANCA TELESCOPICA 40 M, CAPACIDADE MAXIMA 60 T, POTENCIA 260 KW, TRACAO 6 X 6</t>
  </si>
  <si>
    <t xml:space="preserve"> 00025954 </t>
  </si>
  <si>
    <t>GUINDASTE HIDRÁULICO AUTOPROPELIDO, COM LANÇA TELESCÓPICA 40 M, CAPACIDADE MÁXIMA 60 T, POTÊNCIA 260 KW - MANUTENÇÃO. AF_03/2016</t>
  </si>
  <si>
    <t xml:space="preserve"> 93285 </t>
  </si>
  <si>
    <t>GUINDASTE HIDRÁULICO AUTOPROPELIDO, COM LANÇA TELESCÓPICA 40 M, CAPACIDADE MÁXIMA 60 T, POTÊNCIA 260 KW - JUROS. AF_03/2016</t>
  </si>
  <si>
    <t xml:space="preserve"> 93284 </t>
  </si>
  <si>
    <t>GUINDASTE HIDRÁULICO AUTOPROPELIDO, COM LANÇA TELESCÓPICA 40 M, CAPACIDADE MÁXIMA 60 T, POTÊNCIA 260 KW - IMPOSTOS E SEGUROS. AF_03/2016</t>
  </si>
  <si>
    <t xml:space="preserve"> 93296 </t>
  </si>
  <si>
    <t>GUINDASTE HIDRÁULICO AUTOPROPELIDO, COM LANÇA TELESCÓPICA 40 M, CAPACIDADE MÁXIMA 60 T, POTÊNCIA 260 KW - DEPRECIAÇÃO. AF_03/2016</t>
  </si>
  <si>
    <t xml:space="preserve"> 93283 </t>
  </si>
  <si>
    <t>GUINDASTE HIDRÁULICO AUTOPROPELIDO, COM LANÇA TELESCÓPICA 40 M, CAPACIDADE MÁXIMA 60 T, POTÊNCIA 260 KW - CHP DIURNO. AF_03/2016</t>
  </si>
  <si>
    <t xml:space="preserve"> 93287 </t>
  </si>
  <si>
    <t>GUINDASTE HIDRÁULICO AUTOPROPELIDO, COM LANÇA TELESCÓPICA 40 M, CAPACIDADE MÁXIMA 60 T, POTÊNCIA 260 KW - CHI DIURNO. AF_03/2016</t>
  </si>
  <si>
    <t xml:space="preserve"> 93288 </t>
  </si>
  <si>
    <t>GUINCHO ELÉTRICO DE COLUNA, CAPACIDADE 400 KG, COM MOTO FREIO, MOTOR TRIFÁSICO DE 1,25 CV - MATERIAIS NA OPERAÇÃO. AF_03/2016</t>
  </si>
  <si>
    <t xml:space="preserve"> 93280 </t>
  </si>
  <si>
    <t>GUINCHO ELETRICO DE COLUNA, CAPACIDADE 400 KG, COM MOTO FREIO, MOTOR TRIFASICO DE 1,25 CV</t>
  </si>
  <si>
    <t xml:space="preserve"> 00036487 </t>
  </si>
  <si>
    <t>GUINCHO ELÉTRICO DE COLUNA, CAPACIDADE 400 KG, COM MOTO FREIO, MOTOR TRIFÁSICO DE 1,25 CV - MANUTENÇÃO. AF_03/2016</t>
  </si>
  <si>
    <t xml:space="preserve"> 93279 </t>
  </si>
  <si>
    <t>GUINCHO ELÉTRICO DE COLUNA, CAPACIDADE 400 KG, COM MOTO FREIO, MOTOR TRIFÁSICO DE 1,25 CV - JUROS. AF_03/2016</t>
  </si>
  <si>
    <t xml:space="preserve"> 93278 </t>
  </si>
  <si>
    <t>GUINCHO ELÉTRICO DE COLUNA, CAPACIDADE 400 KG, COM MOTO FREIO, MOTOR TRIFÁSICO DE 1,25 CV - DEPRECIAÇÃO. AF_03/2016</t>
  </si>
  <si>
    <t xml:space="preserve"> 93277 </t>
  </si>
  <si>
    <t>GUINCHO ELÉTRICO DE COLUNA, CAPACIDADE 400 KG, COM MOTO FREIO, MOTOR TRIFÁSICO DE 1,25 CV - CHP DIURNO. AF_03/2016</t>
  </si>
  <si>
    <t xml:space="preserve"> 93281 </t>
  </si>
  <si>
    <t>GUINCHO ELÉTRICO DE COLUNA, CAPACIDADE 400 KG, COM MOTO FREIO, MOTOR TRIFÁSICO DE 1,25 CV - CHI DIURNO. AF_03/2016</t>
  </si>
  <si>
    <t xml:space="preserve"> 93282 </t>
  </si>
  <si>
    <t>MESTRE DE OBRAS</t>
  </si>
  <si>
    <t xml:space="preserve"> 00004069 </t>
  </si>
  <si>
    <t>CURSO DE CAPACITAÇÃO PARA MESTRE DE OBRAS (ENCARGOS COMPLEMENTARES) - HORISTA</t>
  </si>
  <si>
    <t xml:space="preserve"> 95405 </t>
  </si>
  <si>
    <t>ENGENHEIRO CIVIL DE OBRA JUNIOR</t>
  </si>
  <si>
    <t xml:space="preserve"> 00002706 </t>
  </si>
  <si>
    <t>CURSO DE CAPACITAÇÃO PARA ENGENHEIRO CIVIL DE OBRA JÚNIOR (ENCARGOS COMPLEMENTARES) - HORISTA</t>
  </si>
  <si>
    <t xml:space="preserve"> 95402 </t>
  </si>
  <si>
    <t>CARPINTEIRO DE FORMAS</t>
  </si>
  <si>
    <t xml:space="preserve"> 00001213 </t>
  </si>
  <si>
    <t>CURSO DE CAPACITAÇÃO PARA CARPINTEIRO DE FÔRMAS (ENCARGOS COMPLEMENTARES) - HORISTA</t>
  </si>
  <si>
    <t xml:space="preserve"> 95330 </t>
  </si>
  <si>
    <t>ARMADOR</t>
  </si>
  <si>
    <t xml:space="preserve"> 00000378 </t>
  </si>
  <si>
    <t>CURSO DE CAPACITAÇÃO PARA ARMADOR (ENCARGOS COMPLEMENTARES) - HORISTA</t>
  </si>
  <si>
    <t xml:space="preserve"> 95314 </t>
  </si>
  <si>
    <t>AJUDANTE DE ESTRUTURAS METALICAS</t>
  </si>
  <si>
    <t xml:space="preserve"> 00025958 </t>
  </si>
  <si>
    <t>CURSO DE CAPACITAÇÃO PARA AJUDANTE DE ESTRUTURA METÁLICA (ENCARGOS COMPLEMENTARES) - HORISTA</t>
  </si>
  <si>
    <t xml:space="preserve"> 95310 </t>
  </si>
  <si>
    <t>AJUDANTE DE ARMADOR</t>
  </si>
  <si>
    <t xml:space="preserve"> 00006114 </t>
  </si>
  <si>
    <t>CURSO DE CAPACITAÇÃO PARA AJUDANTE DE ARMADOR (ENCARGOS COMPLEMENTARES) - HORISTA</t>
  </si>
  <si>
    <t xml:space="preserve"> 95308 </t>
  </si>
  <si>
    <t>ACO CA-50, 8,0 MM, VERGALHAO</t>
  </si>
  <si>
    <t xml:space="preserve"> 00000033 </t>
  </si>
  <si>
    <t>AJUDANTE DE ARMADOR COM ENCARGOS COMPLEMENTARES</t>
  </si>
  <si>
    <t xml:space="preserve"> 88238 </t>
  </si>
  <si>
    <t>ARMADOR COM ENCARGOS COMPLEMENTARES</t>
  </si>
  <si>
    <t xml:space="preserve"> 88245 </t>
  </si>
  <si>
    <t>FUES - FUNDAÇÕES E ESTRUTURAS</t>
  </si>
  <si>
    <t>CORTE E DOBRA DE AÇO CA-50, DIÂMETRO DE 8,0 MM, UTILIZADO EM ESTRUTURAS DIVERSAS, EXCETO LAJES. AF_12/2015</t>
  </si>
  <si>
    <t xml:space="preserve"> 92793 </t>
  </si>
  <si>
    <t>ACO CA-50, 6,3 MM, VERGALHAO</t>
  </si>
  <si>
    <t xml:space="preserve"> 00000032 </t>
  </si>
  <si>
    <t>CORTE E DOBRA DE AÇO CA-50, DIÂMETRO DE 6,3 MM, UTILIZADO EM ESTRUTURAS DIVERSAS, EXCETO LAJES. AF_12/2015</t>
  </si>
  <si>
    <t xml:space="preserve"> 92792 </t>
  </si>
  <si>
    <t>PEDRA BRITADA N. 1 (9,5 a 19 MM) POSTO PEDREIRA/FORNECEDOR, SEM FRETE</t>
  </si>
  <si>
    <t xml:space="preserve"> 00004721 </t>
  </si>
  <si>
    <t>CIMENTO PORTLAND COMPOSTO CP II-32</t>
  </si>
  <si>
    <t xml:space="preserve"> 00001379 </t>
  </si>
  <si>
    <t>AREIA MEDIA - POSTO JAZIDA/FORNECEDOR (RETIRADO NA JAZIDA, SEM TRANSPORTE)</t>
  </si>
  <si>
    <t xml:space="preserve"> 00000370 </t>
  </si>
  <si>
    <t>BETONEIRA CAPACIDADE NOMINAL DE 400 L, CAPACIDADE DE MISTURA 280 L, MOTOR ELÉTRICO TRIFÁSICO POTÊNCIA DE 2 CV, SEM CARREGADOR - CHI DIURNO. AF_10/2014</t>
  </si>
  <si>
    <t xml:space="preserve"> 88831 </t>
  </si>
  <si>
    <t>BETONEIRA CAPACIDADE NOMINAL DE 400 L, CAPACIDADE DE MISTURA 280 L, MOTOR ELÉTRICO TRIFÁSICO POTÊNCIA DE 2 CV, SEM CARREGADOR - CHP DIURNO. AF_10/2014</t>
  </si>
  <si>
    <t xml:space="preserve"> 88830 </t>
  </si>
  <si>
    <t>CONCRETO MAGRO PARA LASTRO, TRAÇO 1:4,5:4,5 (EM MASSA SECA DE CIMENTO/ AREIA MÉDIA/ BRITA 1) - PREPARO MECÂNICO COM BETONEIRA 400 L. AF_05/2021</t>
  </si>
  <si>
    <t xml:space="preserve"> 94962 </t>
  </si>
  <si>
    <t>GASOLINA COMUM</t>
  </si>
  <si>
    <t xml:space="preserve"> 00004222 </t>
  </si>
  <si>
    <t>COMPACTADOR DE SOLOS DE PERCUSSÃO (SOQUETE) COM MOTOR A GASOLINA 4 TEMPOS, POTÊNCIA 4 CV - MATERIAIS NA OPERAÇÃO. AF_08/2015</t>
  </si>
  <si>
    <t xml:space="preserve"> 91532 </t>
  </si>
  <si>
    <t>COMPACTADOR DE SOLOS DE PERCURSAO (SOQUETE) COM MOTOR A GASOLINA 4 TEMPOS DE 4 HP (4 CV)</t>
  </si>
  <si>
    <t xml:space="preserve"> 00013458 </t>
  </si>
  <si>
    <t>COMPACTADOR DE SOLOS DE PERCUSSÃO (SOQUETE) COM MOTOR A GASOLINA 4 TEMPOS, POTÊNCIA 4 CV - MANUTENÇÃO. AF_08/2015</t>
  </si>
  <si>
    <t xml:space="preserve"> 91531 </t>
  </si>
  <si>
    <t>COMPACTADOR DE SOLOS DE PERCUSSÃO (SOQUETE) COM MOTOR A GASOLINA 4 TEMPOS, POTÊNCIA 4 CV - JUROS. AF_08/2015</t>
  </si>
  <si>
    <t xml:space="preserve"> 91530 </t>
  </si>
  <si>
    <t>COMPACTADOR DE SOLOS DE PERCUSSÃO (SOQUETE) COM MOTOR A GASOLINA 4 TEMPOS, POTÊNCIA 4 CV - DEPRECIAÇÃO. AF_08/2015</t>
  </si>
  <si>
    <t xml:space="preserve"> 91529 </t>
  </si>
  <si>
    <t>COMPACTADOR DE SOLOS DE PERCUSSÃO (SOQUETE) COM MOTOR A GASOLINA 4 TEMPOS, POTÊNCIA 4 CV - CHP DIURNO. AF_08/2015</t>
  </si>
  <si>
    <t xml:space="preserve"> 91533 </t>
  </si>
  <si>
    <t>COMPACTADOR DE SOLOS DE PERCUSSÃO (SOQUETE) COM MOTOR A GASOLINA 4 TEMPOS, POTÊNCIA 4 CV - CHI DIURNO. AF_08/2015</t>
  </si>
  <si>
    <t xml:space="preserve"> 91534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</si>
  <si>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</si>
  <si>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</si>
  <si>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</si>
  <si>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</si>
  <si>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</si>
  <si>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</si>
  <si>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CAMINHAO TRUCADO, PESO BRUTO TOTAL 23000 KG, CARGA UTIL MAXIMA 15935 KG, DISTANCIA ENTRE EIXOS 4,80 M, POTENCIA 230 CV (INCLUI CABINE E CHASSI, NAO INCLUI CARROCERIA)</t>
  </si>
  <si>
    <t xml:space="preserve"> 00037747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</si>
  <si>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</si>
  <si>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</si>
  <si>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</si>
  <si>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</si>
  <si>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</si>
  <si>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</si>
  <si>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</si>
  <si>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</si>
  <si>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</si>
  <si>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</si>
  <si>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</si>
  <si>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</si>
  <si>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BETONEIRA CAPACIDADE NOMINAL DE 400 L, CAPACIDADE DE MISTURA 280 L, MOTOR ELÉTRICO TRIFÁSICO POTÊNCIA DE 2 CV, SEM CARREGADOR - MATERIAIS NA OPERAÇÃO. AF_10/2014</t>
  </si>
  <si>
    <t xml:space="preserve"> 88829 </t>
  </si>
  <si>
    <t>BETONEIRA CAPACIDADE NOMINAL 400 L, CAPACIDADE DE MISTURA 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</si>
  <si>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</si>
  <si>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AF_10/2014</t>
  </si>
  <si>
    <t xml:space="preserve"> 88828 </t>
  </si>
  <si>
    <t>BETONEIRA CAPACIDADE NOMINAL DE 400 L, CAPACIDADE DE MISTURA 280 L, MOTOR ELÉTRICO TRIFÁSICO POTÊNCIA DE 2 CV, SEM CARREGADOR - JUROS. AF_10/2014</t>
  </si>
  <si>
    <t xml:space="preserve"> 88827 </t>
  </si>
  <si>
    <t>BETONEIRA CAPACIDADE NOMINAL DE 400 L, CAPACIDADE DE MISTURA 280 L, MOTOR ELÉTRICO TRIFÁSICO POTÊNCIA DE 2 CV, SEM CARREGADOR - DEPRECIAÇÃO. AF_10/2014</t>
  </si>
  <si>
    <t xml:space="preserve"> 88826 </t>
  </si>
  <si>
    <t>AJUDANTE DE ESTRUTURA METÁLICA COM ENCARGOS COMPLEMENTARES</t>
  </si>
  <si>
    <t xml:space="preserve"> 88240 </t>
  </si>
  <si>
    <t>Composições Auxiliares</t>
  </si>
  <si>
    <t>URBA - URBANIZAÇÃO</t>
  </si>
  <si>
    <t>TINTA EPOXI BASE AGUA PREMIUM, BRANCA</t>
  </si>
  <si>
    <t xml:space="preserve"> 00007304 </t>
  </si>
  <si>
    <t>DILUENTE EPOXI</t>
  </si>
  <si>
    <t xml:space="preserve"> 00005330 </t>
  </si>
  <si>
    <t>SOLVENTE DILUENTE A BASE DE AGUARRAS</t>
  </si>
  <si>
    <t xml:space="preserve"> 00005318 </t>
  </si>
  <si>
    <t>FUNDO ANTICORROSIVO PARA METAIS FERROSOS (ZARCAO)</t>
  </si>
  <si>
    <t xml:space="preserve"> 00007307 </t>
  </si>
  <si>
    <t>TELHA GALVALUME COM ISOLAMENTO TERMOACUSTICO EM ESPUMA RIGIDA DE POLIURETANO (PU) INJETADO, ESPESSURA DE 30 MM, DENSIDADE DE 35 KG/M3, COM DUAS FACES TRAPEZOIDAIS, ACABAMENTO NATURAL (NAO INCLUI ACESSORIOS DE FIXACAO)</t>
  </si>
  <si>
    <t xml:space="preserve"> 00040740 </t>
  </si>
  <si>
    <t>CJ</t>
  </si>
  <si>
    <t>HASTE RETA PARA GANCHO DE FERRO GALVANIZADO, COM ROSCA 1/4 " X 30 CM PARA FIXACAO DE TELHA METALICA, INCLUI PORCA E ARRUELAS DE VEDACAO</t>
  </si>
  <si>
    <t xml:space="preserve"> 00011029 </t>
  </si>
  <si>
    <t>COBE - COBERTURA</t>
  </si>
  <si>
    <t>PERFIL "I" DE ACO LAMINADO, ABAS PARALELAS, "W", QUALQUER BITOLA</t>
  </si>
  <si>
    <t xml:space="preserve"> 00043082 </t>
  </si>
  <si>
    <t>ELETRODO REVESTIDO AWS - E7018, DIAMETRO IGUAL A 4,00 MM</t>
  </si>
  <si>
    <t xml:space="preserve"> 00010997 </t>
  </si>
  <si>
    <t>CANTONEIRA ACO ABAS IGUAIS (QUALQUER BITOLA), ESPESSURA ENTRE 1/8" E 1/4"</t>
  </si>
  <si>
    <t xml:space="preserve"> 00004777 </t>
  </si>
  <si>
    <t>PERFIL "H" DE ACO LAMINADO, "HP" 310 X 79,0</t>
  </si>
  <si>
    <t xml:space="preserve"> 00041598 </t>
  </si>
  <si>
    <t>PARAFUSO FRANCES M16 EM ACO GALVANIZADO, COMPRIMENTO = 45 MM, DIAMETRO = 16 MM, CABECA ABAULADA</t>
  </si>
  <si>
    <t xml:space="preserve"> 00000442 </t>
  </si>
  <si>
    <t>CHAPA DE ACO GROSSA, ASTM A36, E = 1/2 " (12,70 MM) 99,59 KG/M2</t>
  </si>
  <si>
    <t xml:space="preserve"> 00001333 </t>
  </si>
  <si>
    <t>TELA DE ACO SOLDADA NERVURADA, CA-60, Q-196, (3,11 KG/M2), DIAMETRO DO FIO = 5,0 MM, LARGURA = 2,45 M, ESPACAMENTO DA MALHA = 10 X 10 CM</t>
  </si>
  <si>
    <t xml:space="preserve"> 00007156 </t>
  </si>
  <si>
    <t>M</t>
  </si>
  <si>
    <t>SARRAFO *2,5 X 7,5* CM EM PINUS, MISTA OU EQUIVALENTE DA REGIAO - BRUTA</t>
  </si>
  <si>
    <t xml:space="preserve"> 00004517 </t>
  </si>
  <si>
    <t>LONA PLASTICA PESADA PRETA, E = 150 MICRA</t>
  </si>
  <si>
    <t xml:space="preserve"> 00003777 </t>
  </si>
  <si>
    <t>PISO - PISOS</t>
  </si>
  <si>
    <t>ESPACADOR / DISTANCIADOR CIRCULAR COM ENTRADA LATERAL, EM PLASTICO, PARA VERGALHAO *4,2 A 12,5* MM, COBRIMENTO 20 MM</t>
  </si>
  <si>
    <t xml:space="preserve"> 00039017 </t>
  </si>
  <si>
    <t>ARAME RECOZIDO 16 BWG, D = 1,65 MM (0,016 KG/M) OU 18 BWG, D = 1,25 MM (0,01 KG/M)</t>
  </si>
  <si>
    <t xml:space="preserve"> 00043132 </t>
  </si>
  <si>
    <t>MOVT - MOVIMENTO DE TERRA</t>
  </si>
  <si>
    <t>ARGILA, ARGILA VERMELHA OU ARGILA ARENOSA (RETIRADA NA JAZIDA, SEM TRANSPORTE)</t>
  </si>
  <si>
    <t xml:space="preserve"> 00006079 </t>
  </si>
  <si>
    <t>SERP - SERVIÇOS PRELIMINARES</t>
  </si>
  <si>
    <t>Taxa de destinação final de resíduos sólidos da construção civil</t>
  </si>
  <si>
    <t xml:space="preserve"> ORÇ8 </t>
  </si>
  <si>
    <t>Aluguel</t>
  </si>
  <si>
    <t>Caçambas bota fora 7,0 M³</t>
  </si>
  <si>
    <t xml:space="preserve"> ORÇ7 </t>
  </si>
  <si>
    <t>CANT - CANTEIRO DE OBRAS</t>
  </si>
  <si>
    <t>PREGO DE ACO POLIDO COM CABECA 18 X 30 (2 3/4 X 10)</t>
  </si>
  <si>
    <t xml:space="preserve"> 00005075 </t>
  </si>
  <si>
    <t xml:space="preserve"> 00004813 </t>
  </si>
  <si>
    <t>PONTALETE *7,5 X 7,5* CM EM PINUS, MISTA OU EQUIVALENTE DA REGIAO - BRUTA</t>
  </si>
  <si>
    <t xml:space="preserve"> 00004491 </t>
  </si>
  <si>
    <t>SARRAFO NAO APARELHADO *2,5 X 7* CM, EM MACARANDUBA, ANGELIM OU EQUIVALENTE DA REGIAO -  BRUTA</t>
  </si>
  <si>
    <t xml:space="preserve"> 00004417 </t>
  </si>
  <si>
    <t>FERRAMENTAS - FAMILIA ENCARREGADO GERAL - HORISTA (ENCARGOS COMPLEMENTARES - COLETADO CAIXA)</t>
  </si>
  <si>
    <t xml:space="preserve"> 00043463 </t>
  </si>
  <si>
    <t>EPI - FAMILIA ENCARREGADO GERAL - HORISTA (ENCARGOS COMPLEMENTARES - COLETADO CAIXA)</t>
  </si>
  <si>
    <t xml:space="preserve"> 00043487 </t>
  </si>
  <si>
    <t>FERRAMENTAS - FAMILIA ENGENHEIRO CIVIL - HORISTA (ENCARGOS COMPLEMENTARES - COLETADO CAIXA)</t>
  </si>
  <si>
    <t xml:space="preserve"> 00043462 </t>
  </si>
  <si>
    <t>EPI - FAMILIA ENGENHEIRO CIVIL - HORISTA (ENCARGOS COMPLEMENTARES - COLETADO CAIXA)</t>
  </si>
  <si>
    <t xml:space="preserve"> 00043486 </t>
  </si>
  <si>
    <t>Composições Principais</t>
  </si>
  <si>
    <t>Composições Analíticas com Preço Unitário</t>
  </si>
  <si>
    <t xml:space="preserve"> 220.737,05</t>
  </si>
  <si>
    <t xml:space="preserve"> 167.386,10</t>
  </si>
  <si>
    <t xml:space="preserve"> 75.644,78</t>
  </si>
  <si>
    <t xml:space="preserve"> 20.349,13</t>
  </si>
  <si>
    <t>Custo Acumulado</t>
  </si>
  <si>
    <t xml:space="preserve"> 100,0%</t>
  </si>
  <si>
    <t xml:space="preserve"> 75,83%</t>
  </si>
  <si>
    <t xml:space="preserve"> 34,27%</t>
  </si>
  <si>
    <t xml:space="preserve"> 9,22%</t>
  </si>
  <si>
    <t>Porcentagem Acumulado</t>
  </si>
  <si>
    <t xml:space="preserve"> 53.350,94</t>
  </si>
  <si>
    <t xml:space="preserve"> 91.741,33</t>
  </si>
  <si>
    <t xml:space="preserve"> 55.295,65</t>
  </si>
  <si>
    <t>Custo</t>
  </si>
  <si>
    <t xml:space="preserve"> 24,17%</t>
  </si>
  <si>
    <t xml:space="preserve"> 41,56%</t>
  </si>
  <si>
    <t xml:space="preserve"> 25,05%</t>
  </si>
  <si>
    <t>Porcentagem</t>
  </si>
  <si>
    <t xml:space="preserve"> 100,00%
 407,40</t>
  </si>
  <si>
    <t/>
  </si>
  <si>
    <t xml:space="preserve"> 25,00%
 38.797,79</t>
  </si>
  <si>
    <t xml:space="preserve"> 50,00%
 77.595,57</t>
  </si>
  <si>
    <t xml:space="preserve"> 100,00%
 155.191,14</t>
  </si>
  <si>
    <t xml:space="preserve"> 25,00%
 12.077,71</t>
  </si>
  <si>
    <t xml:space="preserve"> 100,00%
 48.310,83</t>
  </si>
  <si>
    <t xml:space="preserve"> 100,00%
 3.851,27</t>
  </si>
  <si>
    <t xml:space="preserve"> 50,00%
 1.086,00</t>
  </si>
  <si>
    <t xml:space="preserve"> 100,00%
 2.172,00</t>
  </si>
  <si>
    <t xml:space="preserve"> 50,00%
 1.266,11</t>
  </si>
  <si>
    <t xml:space="preserve"> 100,00%
 2.532,21</t>
  </si>
  <si>
    <t xml:space="preserve"> 25,00%
 2.068,05</t>
  </si>
  <si>
    <t xml:space="preserve"> 100,00%
 8.272,20</t>
  </si>
  <si>
    <t>120 DIAS</t>
  </si>
  <si>
    <t>90 DIAS</t>
  </si>
  <si>
    <t>60 DIAS</t>
  </si>
  <si>
    <t>30 DIAS</t>
  </si>
  <si>
    <t>Total Por Etapa</t>
  </si>
  <si>
    <t>Cronograma Físico e Financeiro</t>
  </si>
  <si>
    <t>VALOR TOTAL: DUZENTOS E VINTE MIL, SETECENTOS E TRINTA E SETE REAIS E CINCO CENTAVOS</t>
  </si>
  <si>
    <t>Rua Pres. Afonso Pena, 204, Setor Anexo B, Centro Sul
Várzea Grande, MT - CEP: 78125-180, Telefone: (65) 3026 4215</t>
  </si>
  <si>
    <t>Itens relativos à Administração da Obra</t>
  </si>
  <si>
    <t>%</t>
  </si>
  <si>
    <t>AC - Administração Central</t>
  </si>
  <si>
    <t>DF - Custos Financeiros</t>
  </si>
  <si>
    <t>R - Riscos</t>
  </si>
  <si>
    <t>S - Seguros</t>
  </si>
  <si>
    <t>G - Garantias</t>
  </si>
  <si>
    <t>Sub-total</t>
  </si>
  <si>
    <t>Lucro</t>
  </si>
  <si>
    <t>L - Lucro/Remuneração</t>
  </si>
  <si>
    <t>I - Taxas e Impostos</t>
  </si>
  <si>
    <t>PIS</t>
  </si>
  <si>
    <t>COFINS</t>
  </si>
  <si>
    <t>ISSQN</t>
  </si>
  <si>
    <t>Contribuição Previdenciária - Lei N°12.546/13</t>
  </si>
  <si>
    <t>BDI=</t>
  </si>
  <si>
    <t>_______________________________________________________________
CONSTELLA CONSTRUTORA
CNPJ: 34.037.870/0001-57</t>
  </si>
  <si>
    <t>_______________________________________________________________
FERNANDA GADENZ MOZER
CAU MT: A154838-7</t>
  </si>
  <si>
    <t>ESCALA SALARIAL DE MÃO-DE-OBRA</t>
  </si>
  <si>
    <t>COMPOSIÇÃO</t>
  </si>
  <si>
    <t>CÓDIGO</t>
  </si>
  <si>
    <t>DESCRIÇÃO</t>
  </si>
  <si>
    <t>SALÁRIO</t>
  </si>
  <si>
    <t>HORISTA (R$)</t>
  </si>
  <si>
    <t>MENSALISTA (R$)</t>
  </si>
  <si>
    <t>Eletricista</t>
  </si>
  <si>
    <t>Encanador</t>
  </si>
  <si>
    <t>Encarregado</t>
  </si>
  <si>
    <t>Meio Oficial / Meia Colher</t>
  </si>
  <si>
    <t>Servente e Ajudante</t>
  </si>
  <si>
    <t>Apontador</t>
  </si>
  <si>
    <t>A</t>
  </si>
  <si>
    <t>B</t>
  </si>
  <si>
    <t>C</t>
  </si>
  <si>
    <t>D</t>
  </si>
  <si>
    <t>BDI</t>
  </si>
  <si>
    <t>OBRA:</t>
  </si>
  <si>
    <t xml:space="preserve">ENCARGOS SOCIAIS SOBRE A MÃO DE OBRA </t>
  </si>
  <si>
    <t>COM DESONERAÇÃO</t>
  </si>
  <si>
    <t>SEM DESONERAÇÃO</t>
  </si>
  <si>
    <t>HORISTA                 %</t>
  </si>
  <si>
    <t>MENSALISTA                 %</t>
  </si>
  <si>
    <t>GRUPO A</t>
  </si>
  <si>
    <t>A1</t>
  </si>
  <si>
    <t>INSS</t>
  </si>
  <si>
    <t>A2</t>
  </si>
  <si>
    <t>SESI</t>
  </si>
  <si>
    <t>NÃO INCIDE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</si>
  <si>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</si>
  <si>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</si>
  <si>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</si>
  <si>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</si>
  <si>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</si>
  <si>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</si>
  <si>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</si>
  <si>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</si>
  <si>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</si>
  <si>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</si>
  <si>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</si>
  <si>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</si>
  <si>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</si>
  <si>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</si>
  <si>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</si>
  <si>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</si>
  <si>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</si>
  <si>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</si>
  <si>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</si>
  <si>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</si>
  <si>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</si>
  <si>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</si>
  <si>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</si>
  <si>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</si>
  <si>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</si>
  <si>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</si>
  <si>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</si>
  <si>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</si>
  <si>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</si>
  <si>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</si>
  <si>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</si>
  <si>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</si>
  <si>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</si>
  <si>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</si>
  <si>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</si>
  <si>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</si>
  <si>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</si>
  <si>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</si>
  <si>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</si>
  <si>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</si>
  <si>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</si>
  <si>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</si>
  <si>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</si>
  <si>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</si>
  <si>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</si>
  <si>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</si>
  <si>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</si>
  <si>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GRUPO D</t>
  </si>
  <si>
    <t>D1</t>
  </si>
  <si>
    <r>
      <t xml:space="preserve">REINCIDÊNCIA DE GRUPO </t>
    </r>
    <r>
      <rPr>
        <b/>
        <sz val="12"/>
        <color rgb="FF000000"/>
        <rFont val="Arial"/>
        <family val="2"/>
      </rPr>
      <t>A</t>
    </r>
    <r>
      <rPr>
        <sz val="12"/>
        <color rgb="FF000000"/>
        <rFont val="Arial"/>
        <family val="2"/>
      </rPr>
      <t xml:space="preserve"> SOBRE GRUPO </t>
    </r>
    <r>
      <rPr>
        <b/>
        <sz val="12"/>
        <color rgb="FF000000"/>
        <rFont val="Arial"/>
        <family val="2"/>
      </rPr>
      <t xml:space="preserve">B </t>
    </r>
  </si>
  <si>
    <t>D2</t>
  </si>
  <si>
    <t>REINCIDÊNCIA DE GRUPO A SOBRE AVISO PRÉVIO TRABALHADO E REINCIDÊNCIA DO FGTS SOBRE AVISO PRÉVIO INDENIZADO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</si>
</sst>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#,##0.00\ %"/>
    <numFmt numFmtId="165" formatCode="#,##0.0000000"/>
  </numFmts>
  <fonts count="3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b/>
      <sz val="3"/>
      <name val="Arial"/>
      <family val="2"/>
    </font>
    <font>
      <sz val="3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6"/>
      <color rgb="FFFFFFFF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075B7"/>
      </patternFill>
    </fill>
    <fill>
      <patternFill patternType="solid">
        <fgColor rgb="FF7C6362"/>
      </patternFill>
    </fill>
    <fill>
      <patternFill patternType="solid">
        <fgColor rgb="FFB9C8DC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7590BF"/>
      </right>
      <top/>
      <bottom style="thin">
        <color rgb="FF7590BF"/>
      </bottom>
      <diagonal/>
    </border>
    <border>
      <left style="thin">
        <color rgb="FF7590BF"/>
      </left>
      <right style="thin">
        <color rgb="FF7590BF"/>
      </right>
      <top/>
      <bottom style="thin">
        <color rgb="FF7590BF"/>
      </bottom>
      <diagonal/>
    </border>
    <border>
      <left style="thin">
        <color rgb="FF7590BF"/>
      </left>
      <right style="medium">
        <color indexed="64"/>
      </right>
      <top/>
      <bottom style="thin">
        <color rgb="FF7590BF"/>
      </bottom>
      <diagonal/>
    </border>
    <border>
      <left style="medium">
        <color indexed="64"/>
      </left>
      <right style="thin">
        <color rgb="FF7590BF"/>
      </right>
      <top style="thin">
        <color rgb="FF7590BF"/>
      </top>
      <bottom style="thin">
        <color rgb="FF7590BF"/>
      </bottom>
      <diagonal/>
    </border>
    <border>
      <left style="thin">
        <color rgb="FF7590BF"/>
      </left>
      <right style="thin">
        <color rgb="FF7590BF"/>
      </right>
      <top style="thin">
        <color rgb="FF7590BF"/>
      </top>
      <bottom style="thin">
        <color rgb="FF7590BF"/>
      </bottom>
      <diagonal/>
    </border>
    <border>
      <left style="thin">
        <color rgb="FF7590BF"/>
      </left>
      <right style="medium">
        <color indexed="64"/>
      </right>
      <top style="thin">
        <color rgb="FF7590BF"/>
      </top>
      <bottom style="thin">
        <color rgb="FF7590BF"/>
      </bottom>
      <diagonal/>
    </border>
    <border>
      <left style="medium">
        <color indexed="64"/>
      </left>
      <right style="thin">
        <color rgb="FF7590BF"/>
      </right>
      <top style="thin">
        <color rgb="FF7590BF"/>
      </top>
      <bottom style="medium">
        <color indexed="64"/>
      </bottom>
      <diagonal/>
    </border>
    <border>
      <left style="thin">
        <color rgb="FF7590BF"/>
      </left>
      <right style="thin">
        <color rgb="FF7590BF"/>
      </right>
      <top style="thin">
        <color rgb="FF7590BF"/>
      </top>
      <bottom style="medium">
        <color indexed="64"/>
      </bottom>
      <diagonal/>
    </border>
    <border>
      <left style="thin">
        <color rgb="FF7590BF"/>
      </left>
      <right style="medium">
        <color indexed="64"/>
      </right>
      <top style="thin">
        <color rgb="FF7590BF"/>
      </top>
      <bottom style="medium">
        <color indexed="64"/>
      </bottom>
      <diagonal/>
    </border>
  </borders>
  <cellStyleXfs count="6">
    <xf numFmtId="0" fontId="0" fillId="0" borderId="0"/>
    <xf numFmtId="0" fontId="18" fillId="0" borderId="0"/>
    <xf numFmtId="9" fontId="18" fillId="0" borderId="0"/>
    <xf numFmtId="44" fontId="17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</cellStyleXfs>
  <cellXfs count="21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4" fillId="5" borderId="3" xfId="0" applyFont="1" applyFill="1" applyBorder="1" applyAlignment="1">
      <alignment horizontal="right" vertical="top" wrapText="1"/>
    </xf>
    <xf numFmtId="0" fontId="11" fillId="6" borderId="0" xfId="0" applyFont="1" applyFill="1" applyAlignment="1">
      <alignment horizontal="left" vertical="top" wrapText="1"/>
    </xf>
    <xf numFmtId="0" fontId="12" fillId="7" borderId="0" xfId="0" applyFont="1" applyFill="1" applyAlignment="1">
      <alignment horizontal="center" vertical="top" wrapText="1"/>
    </xf>
    <xf numFmtId="0" fontId="13" fillId="8" borderId="0" xfId="0" applyFont="1" applyFill="1" applyAlignment="1">
      <alignment horizontal="right" vertical="top" wrapText="1"/>
    </xf>
    <xf numFmtId="0" fontId="15" fillId="10" borderId="0" xfId="0" applyFont="1" applyFill="1" applyAlignment="1">
      <alignment horizontal="left" vertical="top" wrapText="1"/>
    </xf>
    <xf numFmtId="0" fontId="16" fillId="11" borderId="0" xfId="0" applyFont="1" applyFill="1" applyAlignment="1">
      <alignment horizontal="center" vertical="top" wrapText="1"/>
    </xf>
    <xf numFmtId="0" fontId="0" fillId="0" borderId="0" xfId="0"/>
    <xf numFmtId="4" fontId="6" fillId="0" borderId="5" xfId="0" applyNumberFormat="1" applyFont="1" applyFill="1" applyBorder="1" applyAlignment="1">
      <alignment horizontal="right" vertical="top" wrapText="1"/>
    </xf>
    <xf numFmtId="164" fontId="7" fillId="0" borderId="6" xfId="0" applyNumberFormat="1" applyFont="1" applyFill="1" applyBorder="1" applyAlignment="1">
      <alignment horizontal="right" vertical="top" wrapText="1"/>
    </xf>
    <xf numFmtId="0" fontId="8" fillId="13" borderId="0" xfId="0" applyFont="1" applyFill="1" applyAlignment="1">
      <alignment horizontal="center" vertical="top" wrapText="1"/>
    </xf>
    <xf numFmtId="0" fontId="8" fillId="13" borderId="0" xfId="0" applyFont="1" applyFill="1" applyAlignment="1">
      <alignment horizontal="right" vertical="top" wrapText="1"/>
    </xf>
    <xf numFmtId="0" fontId="10" fillId="13" borderId="0" xfId="0" applyFont="1" applyFill="1" applyAlignment="1">
      <alignment horizontal="left" vertical="top" wrapText="1"/>
    </xf>
    <xf numFmtId="0" fontId="10" fillId="13" borderId="0" xfId="0" applyFont="1" applyFill="1" applyAlignment="1">
      <alignment horizontal="center" vertical="top" wrapText="1"/>
    </xf>
    <xf numFmtId="164" fontId="9" fillId="13" borderId="8" xfId="0" applyNumberFormat="1" applyFont="1" applyFill="1" applyBorder="1" applyAlignment="1">
      <alignment horizontal="right" vertical="top" wrapText="1"/>
    </xf>
    <xf numFmtId="4" fontId="9" fillId="13" borderId="8" xfId="0" applyNumberFormat="1" applyFont="1" applyFill="1" applyBorder="1" applyAlignment="1">
      <alignment horizontal="right" vertical="top" wrapText="1"/>
    </xf>
    <xf numFmtId="0" fontId="9" fillId="13" borderId="8" xfId="0" applyFont="1" applyFill="1" applyBorder="1" applyAlignment="1">
      <alignment horizontal="right" vertical="top" wrapText="1"/>
    </xf>
    <xf numFmtId="0" fontId="9" fillId="13" borderId="8" xfId="0" applyFont="1" applyFill="1" applyBorder="1" applyAlignment="1">
      <alignment horizontal="center" vertical="top" wrapText="1"/>
    </xf>
    <xf numFmtId="0" fontId="9" fillId="13" borderId="8" xfId="0" applyFont="1" applyFill="1" applyBorder="1" applyAlignment="1">
      <alignment horizontal="left" vertical="top" wrapText="1"/>
    </xf>
    <xf numFmtId="164" fontId="5" fillId="12" borderId="8" xfId="0" applyNumberFormat="1" applyFont="1" applyFill="1" applyBorder="1" applyAlignment="1">
      <alignment horizontal="right" vertical="top" wrapText="1"/>
    </xf>
    <xf numFmtId="4" fontId="5" fillId="12" borderId="8" xfId="0" applyNumberFormat="1" applyFont="1" applyFill="1" applyBorder="1" applyAlignment="1">
      <alignment horizontal="right" vertical="top" wrapText="1"/>
    </xf>
    <xf numFmtId="0" fontId="5" fillId="12" borderId="8" xfId="0" applyFont="1" applyFill="1" applyBorder="1" applyAlignment="1">
      <alignment horizontal="left" vertical="top" wrapText="1"/>
    </xf>
    <xf numFmtId="0" fontId="5" fillId="12" borderId="8" xfId="0" applyFont="1" applyFill="1" applyBorder="1" applyAlignment="1">
      <alignment horizontal="right" vertical="top" wrapText="1"/>
    </xf>
    <xf numFmtId="0" fontId="1" fillId="13" borderId="8" xfId="0" applyFont="1" applyFill="1" applyBorder="1" applyAlignment="1">
      <alignment horizontal="right" vertical="top" wrapText="1"/>
    </xf>
    <xf numFmtId="0" fontId="1" fillId="13" borderId="8" xfId="0" applyFont="1" applyFill="1" applyBorder="1" applyAlignment="1">
      <alignment horizontal="center" vertical="top" wrapText="1"/>
    </xf>
    <xf numFmtId="0" fontId="1" fillId="13" borderId="8" xfId="0" applyFont="1" applyFill="1" applyBorder="1" applyAlignment="1">
      <alignment horizontal="left" vertical="top" wrapText="1"/>
    </xf>
    <xf numFmtId="0" fontId="8" fillId="13" borderId="0" xfId="0" applyFont="1" applyFill="1" applyAlignment="1">
      <alignment horizontal="left" vertical="top" wrapText="1"/>
    </xf>
    <xf numFmtId="0" fontId="1" fillId="13" borderId="0" xfId="0" applyFont="1" applyFill="1" applyAlignment="1">
      <alignment horizontal="left" vertical="top" wrapText="1"/>
    </xf>
    <xf numFmtId="0" fontId="8" fillId="13" borderId="0" xfId="0" applyFont="1" applyFill="1" applyAlignment="1">
      <alignment horizontal="center" vertical="top" wrapText="1"/>
    </xf>
    <xf numFmtId="0" fontId="1" fillId="13" borderId="0" xfId="0" applyFont="1" applyFill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right" vertical="top" wrapText="1"/>
    </xf>
    <xf numFmtId="0" fontId="9" fillId="0" borderId="9" xfId="0" applyFont="1" applyFill="1" applyBorder="1" applyAlignment="1">
      <alignment horizontal="right" vertical="top" wrapText="1"/>
    </xf>
    <xf numFmtId="0" fontId="8" fillId="7" borderId="0" xfId="0" applyFont="1" applyFill="1" applyAlignment="1">
      <alignment horizontal="left" vertical="top"/>
    </xf>
    <xf numFmtId="0" fontId="8" fillId="13" borderId="0" xfId="0" applyFont="1" applyFill="1" applyAlignment="1">
      <alignment horizontal="left" vertical="top"/>
    </xf>
    <xf numFmtId="0" fontId="0" fillId="0" borderId="0" xfId="0" applyFill="1"/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center" vertical="top" wrapText="1"/>
    </xf>
    <xf numFmtId="165" fontId="9" fillId="0" borderId="8" xfId="0" applyNumberFormat="1" applyFont="1" applyFill="1" applyBorder="1" applyAlignment="1">
      <alignment horizontal="right" vertical="top" wrapText="1"/>
    </xf>
    <xf numFmtId="4" fontId="9" fillId="0" borderId="8" xfId="0" applyNumberFormat="1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center" vertical="top" wrapText="1"/>
    </xf>
    <xf numFmtId="165" fontId="10" fillId="0" borderId="8" xfId="0" applyNumberFormat="1" applyFont="1" applyFill="1" applyBorder="1" applyAlignment="1">
      <alignment horizontal="right" vertical="top" wrapText="1"/>
    </xf>
    <xf numFmtId="4" fontId="10" fillId="0" borderId="8" xfId="0" applyNumberFormat="1" applyFont="1" applyFill="1" applyBorder="1" applyAlignment="1">
      <alignment horizontal="right" vertical="top" wrapText="1"/>
    </xf>
    <xf numFmtId="0" fontId="10" fillId="0" borderId="0" xfId="0" applyFont="1" applyFill="1" applyAlignment="1">
      <alignment horizontal="right" vertical="top" wrapText="1"/>
    </xf>
    <xf numFmtId="4" fontId="10" fillId="0" borderId="0" xfId="0" applyNumberFormat="1" applyFont="1" applyFill="1" applyAlignment="1">
      <alignment horizontal="right" vertical="top" wrapText="1"/>
    </xf>
    <xf numFmtId="0" fontId="9" fillId="0" borderId="7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center" vertical="top" wrapText="1"/>
    </xf>
    <xf numFmtId="0" fontId="18" fillId="0" borderId="0" xfId="1"/>
    <xf numFmtId="0" fontId="18" fillId="0" borderId="0" xfId="1" applyAlignment="1">
      <alignment vertical="top"/>
    </xf>
    <xf numFmtId="0" fontId="17" fillId="0" borderId="0" xfId="1" applyFont="1"/>
    <xf numFmtId="0" fontId="20" fillId="0" borderId="13" xfId="1" applyFont="1" applyBorder="1" applyAlignment="1">
      <alignment horizontal="left" vertical="top" wrapText="1" indent="3"/>
    </xf>
    <xf numFmtId="10" fontId="22" fillId="0" borderId="16" xfId="1" applyNumberFormat="1" applyFont="1" applyBorder="1" applyAlignment="1">
      <alignment horizontal="right" vertical="top" shrinkToFit="1"/>
    </xf>
    <xf numFmtId="10" fontId="22" fillId="0" borderId="1" xfId="1" applyNumberFormat="1" applyFont="1" applyBorder="1" applyAlignment="1">
      <alignment horizontal="right" vertical="top" shrinkToFit="1"/>
    </xf>
    <xf numFmtId="10" fontId="23" fillId="0" borderId="1" xfId="1" applyNumberFormat="1" applyFont="1" applyBorder="1" applyAlignment="1">
      <alignment horizontal="right" vertical="top" shrinkToFit="1"/>
    </xf>
    <xf numFmtId="0" fontId="20" fillId="0" borderId="1" xfId="1" applyFont="1" applyBorder="1" applyAlignment="1">
      <alignment horizontal="left" vertical="top" wrapText="1" indent="3"/>
    </xf>
    <xf numFmtId="0" fontId="21" fillId="0" borderId="1" xfId="1" applyFont="1" applyBorder="1" applyAlignment="1">
      <alignment horizontal="left" wrapText="1"/>
    </xf>
    <xf numFmtId="0" fontId="21" fillId="0" borderId="13" xfId="1" applyFont="1" applyBorder="1" applyAlignment="1">
      <alignment horizontal="left" vertical="top" wrapText="1"/>
    </xf>
    <xf numFmtId="10" fontId="20" fillId="0" borderId="13" xfId="2" applyNumberFormat="1" applyFont="1" applyBorder="1" applyAlignment="1">
      <alignment horizontal="left" vertical="top"/>
    </xf>
    <xf numFmtId="0" fontId="21" fillId="0" borderId="0" xfId="1" applyFont="1" applyAlignment="1">
      <alignment horizontal="left" vertical="top"/>
    </xf>
    <xf numFmtId="0" fontId="22" fillId="0" borderId="0" xfId="1" applyFont="1" applyAlignment="1">
      <alignment horizontal="left" vertical="top"/>
    </xf>
    <xf numFmtId="0" fontId="10" fillId="13" borderId="0" xfId="1" applyFont="1" applyFill="1" applyAlignment="1">
      <alignment wrapText="1"/>
    </xf>
    <xf numFmtId="0" fontId="18" fillId="0" borderId="0" xfId="1" applyAlignment="1">
      <alignment horizontal="left" vertical="top"/>
    </xf>
    <xf numFmtId="0" fontId="10" fillId="13" borderId="0" xfId="1" applyFont="1" applyFill="1" applyAlignment="1">
      <alignment vertical="top" wrapText="1"/>
    </xf>
    <xf numFmtId="0" fontId="16" fillId="11" borderId="0" xfId="0" applyFont="1" applyFill="1" applyAlignment="1">
      <alignment horizontal="center" vertical="top" wrapText="1"/>
    </xf>
    <xf numFmtId="0" fontId="0" fillId="0" borderId="0" xfId="0"/>
    <xf numFmtId="0" fontId="11" fillId="6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13" fillId="8" borderId="0" xfId="0" applyFont="1" applyFill="1" applyAlignment="1">
      <alignment horizontal="right" vertical="top" wrapText="1"/>
    </xf>
    <xf numFmtId="4" fontId="14" fillId="9" borderId="0" xfId="0" applyNumberFormat="1" applyFont="1" applyFill="1" applyAlignment="1">
      <alignment horizontal="right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1" fillId="6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8" fillId="13" borderId="0" xfId="0" applyFont="1" applyFill="1" applyAlignment="1">
      <alignment horizontal="left" vertical="top" wrapText="1"/>
    </xf>
    <xf numFmtId="0" fontId="8" fillId="13" borderId="0" xfId="0" applyFont="1" applyFill="1" applyAlignment="1">
      <alignment horizontal="right" vertical="top" wrapText="1"/>
    </xf>
    <xf numFmtId="4" fontId="8" fillId="13" borderId="0" xfId="0" applyNumberFormat="1" applyFont="1" applyFill="1" applyAlignment="1">
      <alignment horizontal="right" vertical="top" wrapText="1"/>
    </xf>
    <xf numFmtId="0" fontId="1" fillId="13" borderId="0" xfId="0" applyFont="1" applyFill="1" applyAlignment="1">
      <alignment horizontal="left" vertical="top" wrapText="1"/>
    </xf>
    <xf numFmtId="0" fontId="1" fillId="13" borderId="0" xfId="0" applyFont="1" applyFill="1" applyAlignment="1">
      <alignment horizontal="center" vertical="top" wrapText="1"/>
    </xf>
    <xf numFmtId="0" fontId="8" fillId="13" borderId="0" xfId="0" applyFont="1" applyFill="1" applyAlignment="1">
      <alignment horizontal="center" vertical="top" wrapText="1"/>
    </xf>
    <xf numFmtId="0" fontId="10" fillId="13" borderId="0" xfId="0" applyFont="1" applyFill="1" applyAlignment="1">
      <alignment horizontal="center" vertical="top" wrapText="1"/>
    </xf>
    <xf numFmtId="0" fontId="1" fillId="13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/>
    <xf numFmtId="0" fontId="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4" fontId="8" fillId="0" borderId="0" xfId="0" applyNumberFormat="1" applyFont="1" applyFill="1" applyAlignment="1">
      <alignment horizontal="right" vertical="top" wrapText="1"/>
    </xf>
    <xf numFmtId="0" fontId="10" fillId="0" borderId="0" xfId="0" applyFont="1" applyFill="1" applyAlignment="1">
      <alignment horizontal="center" vertical="top" wrapText="1"/>
    </xf>
    <xf numFmtId="0" fontId="20" fillId="0" borderId="17" xfId="1" applyFont="1" applyBorder="1" applyAlignment="1">
      <alignment horizontal="right" vertical="top" wrapText="1"/>
    </xf>
    <xf numFmtId="0" fontId="20" fillId="0" borderId="18" xfId="1" applyFont="1" applyBorder="1" applyAlignment="1">
      <alignment horizontal="right" vertical="top" wrapText="1"/>
    </xf>
    <xf numFmtId="0" fontId="21" fillId="0" borderId="19" xfId="1" applyFont="1" applyBorder="1" applyAlignment="1">
      <alignment horizontal="left" wrapText="1"/>
    </xf>
    <xf numFmtId="0" fontId="21" fillId="0" borderId="20" xfId="1" applyFont="1" applyBorder="1" applyAlignment="1">
      <alignment horizontal="left" wrapText="1"/>
    </xf>
    <xf numFmtId="0" fontId="21" fillId="0" borderId="21" xfId="1" applyFont="1" applyBorder="1" applyAlignment="1">
      <alignment horizontal="left" wrapText="1"/>
    </xf>
    <xf numFmtId="0" fontId="21" fillId="0" borderId="13" xfId="1" applyFont="1" applyBorder="1" applyAlignment="1">
      <alignment horizontal="left" vertical="top" wrapText="1"/>
    </xf>
    <xf numFmtId="0" fontId="20" fillId="0" borderId="13" xfId="1" applyFont="1" applyBorder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21" fillId="0" borderId="17" xfId="1" applyFont="1" applyBorder="1" applyAlignment="1">
      <alignment horizontal="left" wrapText="1"/>
    </xf>
    <xf numFmtId="0" fontId="21" fillId="0" borderId="18" xfId="1" applyFont="1" applyBorder="1" applyAlignment="1">
      <alignment horizontal="left" wrapText="1"/>
    </xf>
    <xf numFmtId="0" fontId="20" fillId="0" borderId="17" xfId="1" applyFont="1" applyBorder="1" applyAlignment="1">
      <alignment horizontal="center" vertical="top" wrapText="1"/>
    </xf>
    <xf numFmtId="0" fontId="20" fillId="0" borderId="18" xfId="1" applyFont="1" applyBorder="1" applyAlignment="1">
      <alignment horizontal="center" vertical="top" wrapText="1"/>
    </xf>
    <xf numFmtId="0" fontId="21" fillId="0" borderId="17" xfId="1" applyFont="1" applyBorder="1" applyAlignment="1">
      <alignment horizontal="left" vertical="top" wrapText="1"/>
    </xf>
    <xf numFmtId="0" fontId="21" fillId="0" borderId="18" xfId="1" applyFont="1" applyBorder="1" applyAlignment="1">
      <alignment horizontal="left" vertical="top" wrapText="1"/>
    </xf>
    <xf numFmtId="0" fontId="19" fillId="0" borderId="0" xfId="1" applyFont="1" applyAlignment="1">
      <alignment horizontal="left" vertical="top" wrapText="1"/>
    </xf>
    <xf numFmtId="0" fontId="20" fillId="0" borderId="10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left" vertical="center" wrapText="1"/>
    </xf>
    <xf numFmtId="0" fontId="20" fillId="0" borderId="12" xfId="1" applyFont="1" applyBorder="1" applyAlignment="1">
      <alignment horizontal="left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left" vertical="top" wrapText="1"/>
    </xf>
    <xf numFmtId="0" fontId="21" fillId="0" borderId="15" xfId="1" applyFont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3" xfId="0" applyBorder="1"/>
    <xf numFmtId="8" fontId="0" fillId="0" borderId="13" xfId="0" applyNumberFormat="1" applyBorder="1"/>
    <xf numFmtId="0" fontId="0" fillId="0" borderId="0" xfId="0" applyAlignme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14" borderId="0" xfId="4" applyFont="1" applyFill="1" applyAlignment="1">
      <alignment horizontal="right" vertical="center"/>
    </xf>
    <xf numFmtId="0" fontId="26" fillId="15" borderId="22" xfId="4" applyFont="1" applyFill="1" applyBorder="1" applyAlignment="1">
      <alignment horizontal="center" vertical="center"/>
    </xf>
    <xf numFmtId="0" fontId="26" fillId="15" borderId="23" xfId="4" applyFont="1" applyFill="1" applyBorder="1" applyAlignment="1">
      <alignment horizontal="center" vertical="center"/>
    </xf>
    <xf numFmtId="0" fontId="26" fillId="15" borderId="23" xfId="4" applyFont="1" applyFill="1" applyBorder="1" applyAlignment="1">
      <alignment vertical="center" wrapText="1"/>
    </xf>
    <xf numFmtId="4" fontId="26" fillId="15" borderId="23" xfId="4" applyNumberFormat="1" applyFont="1" applyFill="1" applyBorder="1" applyAlignment="1">
      <alignment vertical="center"/>
    </xf>
    <xf numFmtId="4" fontId="26" fillId="14" borderId="0" xfId="4" applyNumberFormat="1" applyFont="1" applyFill="1" applyAlignment="1">
      <alignment vertical="center"/>
    </xf>
    <xf numFmtId="0" fontId="26" fillId="14" borderId="0" xfId="4" applyFont="1" applyFill="1" applyAlignment="1">
      <alignment vertical="center"/>
    </xf>
    <xf numFmtId="0" fontId="26" fillId="0" borderId="0" xfId="4" applyFont="1" applyAlignment="1">
      <alignment vertical="center"/>
    </xf>
    <xf numFmtId="0" fontId="27" fillId="14" borderId="0" xfId="4" applyFont="1" applyFill="1" applyAlignment="1">
      <alignment horizontal="right" vertical="center"/>
    </xf>
    <xf numFmtId="0" fontId="21" fillId="0" borderId="24" xfId="4" applyBorder="1" applyAlignment="1">
      <alignment horizontal="center" vertical="center"/>
    </xf>
    <xf numFmtId="0" fontId="21" fillId="0" borderId="25" xfId="4" applyBorder="1" applyAlignment="1">
      <alignment horizontal="center" vertical="center"/>
    </xf>
    <xf numFmtId="0" fontId="27" fillId="0" borderId="24" xfId="4" applyFont="1" applyBorder="1" applyAlignment="1">
      <alignment horizontal="center" vertical="center"/>
    </xf>
    <xf numFmtId="10" fontId="27" fillId="0" borderId="25" xfId="4" applyNumberFormat="1" applyFont="1" applyBorder="1" applyAlignment="1">
      <alignment horizontal="center" vertical="center"/>
    </xf>
    <xf numFmtId="10" fontId="27" fillId="0" borderId="24" xfId="5" applyNumberFormat="1" applyFont="1" applyFill="1" applyBorder="1" applyAlignment="1">
      <alignment horizontal="center" vertical="center" wrapText="1"/>
    </xf>
    <xf numFmtId="10" fontId="27" fillId="0" borderId="25" xfId="5" applyNumberFormat="1" applyFont="1" applyFill="1" applyBorder="1" applyAlignment="1">
      <alignment horizontal="center" vertical="center" wrapText="1"/>
    </xf>
    <xf numFmtId="0" fontId="27" fillId="14" borderId="0" xfId="4" applyFont="1" applyFill="1" applyAlignment="1">
      <alignment horizontal="center" vertical="center" wrapText="1"/>
    </xf>
    <xf numFmtId="0" fontId="21" fillId="14" borderId="0" xfId="4" applyFill="1" applyAlignment="1">
      <alignment vertical="center"/>
    </xf>
    <xf numFmtId="0" fontId="21" fillId="0" borderId="0" xfId="4" applyAlignment="1">
      <alignment vertical="center"/>
    </xf>
    <xf numFmtId="0" fontId="20" fillId="14" borderId="0" xfId="4" applyFont="1" applyFill="1" applyAlignment="1">
      <alignment horizontal="right" vertical="center"/>
    </xf>
    <xf numFmtId="0" fontId="21" fillId="0" borderId="26" xfId="4" applyBorder="1" applyAlignment="1">
      <alignment horizontal="center" vertical="center"/>
    </xf>
    <xf numFmtId="0" fontId="21" fillId="0" borderId="27" xfId="4" applyBorder="1" applyAlignment="1">
      <alignment horizontal="center" vertical="center"/>
    </xf>
    <xf numFmtId="0" fontId="27" fillId="0" borderId="26" xfId="4" applyFont="1" applyBorder="1" applyAlignment="1">
      <alignment horizontal="center" vertical="center"/>
    </xf>
    <xf numFmtId="10" fontId="27" fillId="0" borderId="27" xfId="4" applyNumberFormat="1" applyFont="1" applyBorder="1" applyAlignment="1">
      <alignment horizontal="center" vertical="center"/>
    </xf>
    <xf numFmtId="10" fontId="27" fillId="0" borderId="26" xfId="5" applyNumberFormat="1" applyFont="1" applyFill="1" applyBorder="1" applyAlignment="1">
      <alignment horizontal="center" vertical="center" wrapText="1"/>
    </xf>
    <xf numFmtId="10" fontId="27" fillId="0" borderId="27" xfId="5" applyNumberFormat="1" applyFont="1" applyFill="1" applyBorder="1" applyAlignment="1">
      <alignment horizontal="center" vertical="center" wrapText="1"/>
    </xf>
    <xf numFmtId="0" fontId="28" fillId="14" borderId="0" xfId="4" applyFont="1" applyFill="1" applyAlignment="1">
      <alignment horizontal="right" vertical="center"/>
    </xf>
    <xf numFmtId="0" fontId="29" fillId="16" borderId="22" xfId="4" quotePrefix="1" applyFont="1" applyFill="1" applyBorder="1" applyAlignment="1">
      <alignment horizontal="center" vertical="center" wrapText="1"/>
    </xf>
    <xf numFmtId="0" fontId="30" fillId="16" borderId="28" xfId="4" applyFont="1" applyFill="1" applyBorder="1" applyAlignment="1">
      <alignment horizontal="center" vertical="center" wrapText="1"/>
    </xf>
    <xf numFmtId="0" fontId="30" fillId="16" borderId="29" xfId="4" applyFont="1" applyFill="1" applyBorder="1" applyAlignment="1">
      <alignment horizontal="center" vertical="center" wrapText="1"/>
    </xf>
    <xf numFmtId="0" fontId="31" fillId="14" borderId="0" xfId="4" applyFont="1" applyFill="1" applyAlignment="1">
      <alignment horizontal="center" vertical="center" wrapText="1"/>
    </xf>
    <xf numFmtId="0" fontId="32" fillId="14" borderId="0" xfId="4" applyFont="1" applyFill="1" applyAlignment="1">
      <alignment vertical="center"/>
    </xf>
    <xf numFmtId="0" fontId="32" fillId="0" borderId="0" xfId="4" applyFont="1" applyAlignment="1">
      <alignment vertical="center"/>
    </xf>
    <xf numFmtId="0" fontId="26" fillId="15" borderId="28" xfId="4" applyFont="1" applyFill="1" applyBorder="1" applyAlignment="1">
      <alignment horizontal="center" vertical="center"/>
    </xf>
    <xf numFmtId="0" fontId="26" fillId="15" borderId="28" xfId="4" applyFont="1" applyFill="1" applyBorder="1" applyAlignment="1">
      <alignment vertical="center" wrapText="1"/>
    </xf>
    <xf numFmtId="4" fontId="26" fillId="15" borderId="28" xfId="4" applyNumberFormat="1" applyFont="1" applyFill="1" applyBorder="1" applyAlignment="1">
      <alignment vertical="center"/>
    </xf>
    <xf numFmtId="4" fontId="26" fillId="15" borderId="29" xfId="4" applyNumberFormat="1" applyFont="1" applyFill="1" applyBorder="1" applyAlignment="1">
      <alignment vertical="center"/>
    </xf>
    <xf numFmtId="0" fontId="20" fillId="0" borderId="24" xfId="4" applyFont="1" applyBorder="1" applyAlignment="1">
      <alignment vertical="center" wrapText="1"/>
    </xf>
    <xf numFmtId="14" fontId="21" fillId="14" borderId="0" xfId="4" applyNumberFormat="1" applyFill="1" applyAlignment="1">
      <alignment horizontal="right" vertical="center"/>
    </xf>
    <xf numFmtId="0" fontId="20" fillId="0" borderId="26" xfId="4" applyFont="1" applyBorder="1" applyAlignment="1">
      <alignment vertical="center" wrapText="1"/>
    </xf>
    <xf numFmtId="0" fontId="21" fillId="0" borderId="30" xfId="4" applyBorder="1" applyAlignment="1">
      <alignment vertical="center"/>
    </xf>
    <xf numFmtId="44" fontId="20" fillId="0" borderId="30" xfId="3" applyFont="1" applyFill="1" applyBorder="1" applyAlignment="1">
      <alignment horizontal="right" vertical="center"/>
    </xf>
    <xf numFmtId="10" fontId="20" fillId="0" borderId="27" xfId="2" applyNumberFormat="1" applyFont="1" applyBorder="1" applyAlignment="1">
      <alignment vertical="center"/>
    </xf>
    <xf numFmtId="10" fontId="21" fillId="14" borderId="0" xfId="5" applyNumberFormat="1" applyFont="1" applyFill="1" applyBorder="1" applyAlignment="1">
      <alignment horizontal="right" vertical="center" wrapText="1"/>
    </xf>
    <xf numFmtId="0" fontId="33" fillId="17" borderId="31" xfId="0" applyFont="1" applyFill="1" applyBorder="1" applyAlignment="1">
      <alignment horizontal="center" vertical="center"/>
    </xf>
    <xf numFmtId="0" fontId="33" fillId="17" borderId="32" xfId="0" applyFont="1" applyFill="1" applyBorder="1" applyAlignment="1">
      <alignment horizontal="center" vertical="center"/>
    </xf>
    <xf numFmtId="0" fontId="33" fillId="17" borderId="3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5" fillId="18" borderId="35" xfId="0" applyFont="1" applyFill="1" applyBorder="1" applyAlignment="1">
      <alignment horizontal="center" vertical="center"/>
    </xf>
    <xf numFmtId="0" fontId="35" fillId="18" borderId="36" xfId="0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5" fillId="17" borderId="34" xfId="0" applyFont="1" applyFill="1" applyBorder="1" applyAlignment="1">
      <alignment horizontal="center" vertical="center"/>
    </xf>
    <xf numFmtId="0" fontId="35" fillId="17" borderId="35" xfId="0" applyFont="1" applyFill="1" applyBorder="1" applyAlignment="1">
      <alignment horizontal="center" vertical="center"/>
    </xf>
    <xf numFmtId="0" fontId="35" fillId="17" borderId="36" xfId="0" applyFont="1" applyFill="1" applyBorder="1" applyAlignment="1">
      <alignment horizontal="center" vertical="center"/>
    </xf>
    <xf numFmtId="0" fontId="36" fillId="0" borderId="34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left" vertical="center"/>
    </xf>
    <xf numFmtId="10" fontId="36" fillId="0" borderId="35" xfId="2" applyNumberFormat="1" applyFont="1" applyBorder="1" applyAlignment="1">
      <alignment horizontal="center" vertical="center" wrapText="1"/>
    </xf>
    <xf numFmtId="10" fontId="36" fillId="0" borderId="36" xfId="2" applyNumberFormat="1" applyFont="1" applyBorder="1" applyAlignment="1">
      <alignment horizontal="center" vertical="center" wrapText="1"/>
    </xf>
    <xf numFmtId="0" fontId="36" fillId="19" borderId="34" xfId="0" applyFont="1" applyFill="1" applyBorder="1" applyAlignment="1">
      <alignment horizontal="center" vertical="center" wrapText="1"/>
    </xf>
    <xf numFmtId="0" fontId="36" fillId="19" borderId="35" xfId="0" applyFont="1" applyFill="1" applyBorder="1" applyAlignment="1">
      <alignment horizontal="left" vertical="center" wrapText="1"/>
    </xf>
    <xf numFmtId="10" fontId="36" fillId="19" borderId="35" xfId="2" applyNumberFormat="1" applyFont="1" applyFill="1" applyBorder="1" applyAlignment="1">
      <alignment horizontal="center" vertical="center"/>
    </xf>
    <xf numFmtId="0" fontId="36" fillId="0" borderId="35" xfId="0" applyFont="1" applyBorder="1" applyAlignment="1">
      <alignment horizontal="left" vertical="center" wrapText="1"/>
    </xf>
    <xf numFmtId="10" fontId="36" fillId="0" borderId="35" xfId="2" applyNumberFormat="1" applyFont="1" applyBorder="1" applyAlignment="1">
      <alignment horizontal="center" vertical="center"/>
    </xf>
    <xf numFmtId="0" fontId="36" fillId="19" borderId="35" xfId="0" applyFont="1" applyFill="1" applyBorder="1" applyAlignment="1">
      <alignment horizontal="left" vertical="center"/>
    </xf>
    <xf numFmtId="10" fontId="36" fillId="19" borderId="35" xfId="2" applyNumberFormat="1" applyFont="1" applyFill="1" applyBorder="1" applyAlignment="1">
      <alignment horizontal="center" vertical="center" wrapText="1"/>
    </xf>
    <xf numFmtId="10" fontId="36" fillId="19" borderId="36" xfId="2" applyNumberFormat="1" applyFont="1" applyFill="1" applyBorder="1" applyAlignment="1">
      <alignment horizontal="center" vertical="center" wrapText="1"/>
    </xf>
    <xf numFmtId="10" fontId="36" fillId="19" borderId="36" xfId="2" applyNumberFormat="1" applyFont="1" applyFill="1" applyBorder="1" applyAlignment="1">
      <alignment horizontal="center" vertical="center"/>
    </xf>
    <xf numFmtId="0" fontId="34" fillId="19" borderId="34" xfId="0" applyFont="1" applyFill="1" applyBorder="1" applyAlignment="1">
      <alignment horizontal="center" vertical="center"/>
    </xf>
    <xf numFmtId="0" fontId="34" fillId="19" borderId="35" xfId="0" applyFont="1" applyFill="1" applyBorder="1" applyAlignment="1">
      <alignment horizontal="center" vertical="center" wrapText="1"/>
    </xf>
    <xf numFmtId="10" fontId="34" fillId="19" borderId="35" xfId="2" applyNumberFormat="1" applyFont="1" applyFill="1" applyBorder="1" applyAlignment="1">
      <alignment horizontal="center" vertical="center" wrapText="1"/>
    </xf>
    <xf numFmtId="10" fontId="34" fillId="19" borderId="36" xfId="2" applyNumberFormat="1" applyFont="1" applyFill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/>
    </xf>
    <xf numFmtId="10" fontId="36" fillId="0" borderId="36" xfId="2" applyNumberFormat="1" applyFont="1" applyBorder="1" applyAlignment="1">
      <alignment horizontal="center" vertical="center"/>
    </xf>
    <xf numFmtId="0" fontId="36" fillId="19" borderId="34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0" fontId="34" fillId="0" borderId="35" xfId="2" applyNumberFormat="1" applyFont="1" applyBorder="1" applyAlignment="1">
      <alignment horizontal="center" vertical="center" wrapText="1"/>
    </xf>
    <xf numFmtId="10" fontId="34" fillId="0" borderId="36" xfId="2" applyNumberFormat="1" applyFont="1" applyBorder="1" applyAlignment="1">
      <alignment horizontal="center" vertical="center" wrapText="1"/>
    </xf>
    <xf numFmtId="0" fontId="35" fillId="17" borderId="37" xfId="0" applyFont="1" applyFill="1" applyBorder="1" applyAlignment="1">
      <alignment horizontal="center" vertical="center"/>
    </xf>
    <xf numFmtId="0" fontId="35" fillId="17" borderId="38" xfId="0" applyFont="1" applyFill="1" applyBorder="1" applyAlignment="1">
      <alignment horizontal="center" vertical="center"/>
    </xf>
    <xf numFmtId="10" fontId="35" fillId="17" borderId="38" xfId="0" applyNumberFormat="1" applyFont="1" applyFill="1" applyBorder="1" applyAlignment="1">
      <alignment horizontal="center" vertical="center" wrapText="1"/>
    </xf>
    <xf numFmtId="10" fontId="35" fillId="17" borderId="39" xfId="0" applyNumberFormat="1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</cellXfs>
  <cellStyles count="6">
    <cellStyle name="Moeda" xfId="3" builtinId="4"/>
    <cellStyle name="Normal" xfId="0" builtinId="0"/>
    <cellStyle name="Normal 2" xfId="1" xr:uid="{EAB3D14A-AC17-4022-A530-28C42F7B2BAC}"/>
    <cellStyle name="Normal 6" xfId="4" xr:uid="{D7734CEF-CF61-47B7-9D0F-D61F08D921BB}"/>
    <cellStyle name="Porcentagem 2" xfId="2" xr:uid="{B7F01089-55E8-48A0-8D1D-F4D6FEC17C3A}"/>
    <cellStyle name="Porcentagem 2 10" xfId="5" xr:uid="{6A6E3FA7-9255-4088-B72C-0CC8EF7856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121921</xdr:rowOff>
    </xdr:from>
    <xdr:to>
      <xdr:col>3</xdr:col>
      <xdr:colOff>2049780</xdr:colOff>
      <xdr:row>0</xdr:row>
      <xdr:rowOff>769620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1493FF-3E6F-4A95-A937-891F08A09DE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6" t="32063" r="5324" b="32289"/>
        <a:stretch/>
      </xdr:blipFill>
      <xdr:spPr bwMode="auto">
        <a:xfrm>
          <a:off x="152400" y="121921"/>
          <a:ext cx="2659380" cy="6476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243840</xdr:colOff>
      <xdr:row>0</xdr:row>
      <xdr:rowOff>0</xdr:rowOff>
    </xdr:from>
    <xdr:ext cx="2263140" cy="12496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4DE2343-9BBB-4064-BC79-290E3F564EC4}"/>
            </a:ext>
          </a:extLst>
        </xdr:cNvPr>
        <xdr:cNvSpPr txBox="1"/>
      </xdr:nvSpPr>
      <xdr:spPr>
        <a:xfrm>
          <a:off x="7124700" y="0"/>
          <a:ext cx="2263140" cy="1249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Rua Pres. Afonso Pena, 204, Setor Anexo B, Centro Sul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Várzea Grande, MT - CEP: 78.125-180, Telefone: (65) 3058 0246</a:t>
          </a:r>
        </a:p>
        <a:p>
          <a:r>
            <a:rPr lang="pt-BR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constellaconstrutora@gmail.com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297181</xdr:rowOff>
    </xdr:from>
    <xdr:to>
      <xdr:col>3</xdr:col>
      <xdr:colOff>1013460</xdr:colOff>
      <xdr:row>0</xdr:row>
      <xdr:rowOff>944880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84DBDB-62DD-4546-B879-DCCDCDA0A2A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6" t="32063" r="5324" b="32289"/>
        <a:stretch/>
      </xdr:blipFill>
      <xdr:spPr bwMode="auto">
        <a:xfrm>
          <a:off x="342900" y="297181"/>
          <a:ext cx="3200400" cy="6476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472440</xdr:colOff>
      <xdr:row>0</xdr:row>
      <xdr:rowOff>0</xdr:rowOff>
    </xdr:from>
    <xdr:ext cx="2263140" cy="12496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4AB2360-C0A2-4D31-9B11-DAD87893F1D7}"/>
            </a:ext>
          </a:extLst>
        </xdr:cNvPr>
        <xdr:cNvSpPr txBox="1"/>
      </xdr:nvSpPr>
      <xdr:spPr>
        <a:xfrm>
          <a:off x="9989820" y="0"/>
          <a:ext cx="2263140" cy="1249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Rua Pres. Afonso Pena, 204, Setor Anexo B, Centro Sul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Várzea Grande, MT - CEP: 78.125-180, Telefone: (65) 3058 0246</a:t>
          </a:r>
        </a:p>
        <a:p>
          <a:r>
            <a:rPr lang="pt-BR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constellaconstrutora@gmail.com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297181</xdr:rowOff>
    </xdr:from>
    <xdr:to>
      <xdr:col>3</xdr:col>
      <xdr:colOff>762000</xdr:colOff>
      <xdr:row>0</xdr:row>
      <xdr:rowOff>944880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1EB762-4A02-4D68-BBE9-9E3BF7D7B9B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6" t="32063" r="5324" b="32289"/>
        <a:stretch/>
      </xdr:blipFill>
      <xdr:spPr bwMode="auto">
        <a:xfrm>
          <a:off x="0" y="297181"/>
          <a:ext cx="3200400" cy="6476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419100</xdr:colOff>
      <xdr:row>0</xdr:row>
      <xdr:rowOff>99060</xdr:rowOff>
    </xdr:from>
    <xdr:ext cx="2263140" cy="12496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4590F71-5E1D-419E-B7DB-8E7FEF87765F}"/>
            </a:ext>
          </a:extLst>
        </xdr:cNvPr>
        <xdr:cNvSpPr txBox="1"/>
      </xdr:nvSpPr>
      <xdr:spPr>
        <a:xfrm>
          <a:off x="10203180" y="99060"/>
          <a:ext cx="2263140" cy="1249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Rua Pres. Afonso Pena, 204, Setor Anexo B, Centro Sul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Várzea Grande, MT - CEP: 78.125-180, Telefone: (65) 3058 0246</a:t>
          </a:r>
        </a:p>
        <a:p>
          <a:r>
            <a:rPr lang="pt-BR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constellaconstrutora@gmail.com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297181</xdr:rowOff>
    </xdr:from>
    <xdr:to>
      <xdr:col>1</xdr:col>
      <xdr:colOff>2423160</xdr:colOff>
      <xdr:row>0</xdr:row>
      <xdr:rowOff>922020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773326-D627-473D-8BFA-CC323229FD1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6" t="32063" r="5324" b="32289"/>
        <a:stretch/>
      </xdr:blipFill>
      <xdr:spPr bwMode="auto">
        <a:xfrm>
          <a:off x="0" y="297181"/>
          <a:ext cx="2994660" cy="6248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4</xdr:col>
      <xdr:colOff>236220</xdr:colOff>
      <xdr:row>0</xdr:row>
      <xdr:rowOff>0</xdr:rowOff>
    </xdr:from>
    <xdr:ext cx="2263140" cy="12496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C8D6D99-D865-4E3F-84C0-012C812A9046}"/>
            </a:ext>
          </a:extLst>
        </xdr:cNvPr>
        <xdr:cNvSpPr txBox="1"/>
      </xdr:nvSpPr>
      <xdr:spPr>
        <a:xfrm>
          <a:off x="7124700" y="0"/>
          <a:ext cx="2263140" cy="1249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Rua Pres. Afonso Pena, 204, Setor Anexo B, Centro Sul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Várzea Grande, MT - CEP: 78.125-180, Telefone: (65) 3058 0246</a:t>
          </a:r>
        </a:p>
        <a:p>
          <a:r>
            <a:rPr lang="pt-BR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constellaconstrutora@gmail.com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1013858</xdr:colOff>
      <xdr:row>20</xdr:row>
      <xdr:rowOff>143715</xdr:rowOff>
    </xdr:from>
    <xdr:ext cx="612420" cy="22098"/>
    <xdr:pic>
      <xdr:nvPicPr>
        <xdr:cNvPr id="2" name="image2.jpeg">
          <a:extLst>
            <a:ext uri="{FF2B5EF4-FFF2-40B4-BE49-F238E27FC236}">
              <a16:creationId xmlns:a16="http://schemas.microsoft.com/office/drawing/2014/main" id="{26C890F3-2E6F-4F3A-9500-99DAFD2C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858" y="4083255"/>
          <a:ext cx="612420" cy="22098"/>
        </a:xfrm>
        <a:prstGeom prst="rect">
          <a:avLst/>
        </a:prstGeom>
      </xdr:spPr>
    </xdr:pic>
    <xdr:clientData/>
  </xdr:oneCellAnchor>
  <xdr:twoCellAnchor>
    <xdr:from>
      <xdr:col>0</xdr:col>
      <xdr:colOff>78442</xdr:colOff>
      <xdr:row>0</xdr:row>
      <xdr:rowOff>56030</xdr:rowOff>
    </xdr:from>
    <xdr:to>
      <xdr:col>0</xdr:col>
      <xdr:colOff>2722490</xdr:colOff>
      <xdr:row>0</xdr:row>
      <xdr:rowOff>645459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AB89245A-FDF4-4B7D-AF99-1D51D7E1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7" t="32063" r="5324" b="32289"/>
        <a:stretch>
          <a:fillRect/>
        </a:stretch>
      </xdr:blipFill>
      <xdr:spPr bwMode="auto">
        <a:xfrm>
          <a:off x="78442" y="56030"/>
          <a:ext cx="2644048" cy="589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121921</xdr:rowOff>
    </xdr:from>
    <xdr:to>
      <xdr:col>1</xdr:col>
      <xdr:colOff>1440180</xdr:colOff>
      <xdr:row>1</xdr:row>
      <xdr:rowOff>716280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4F87A51-15DB-48AB-8BC9-3D041BDE56F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6" t="32063" r="5324" b="32289"/>
        <a:stretch/>
      </xdr:blipFill>
      <xdr:spPr bwMode="auto">
        <a:xfrm>
          <a:off x="0" y="297181"/>
          <a:ext cx="2110740" cy="5943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2</xdr:col>
      <xdr:colOff>441960</xdr:colOff>
      <xdr:row>0</xdr:row>
      <xdr:rowOff>0</xdr:rowOff>
    </xdr:from>
    <xdr:ext cx="2164080" cy="12496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B29FED0-AEA5-4A05-A89D-FE1F822D313E}"/>
            </a:ext>
          </a:extLst>
        </xdr:cNvPr>
        <xdr:cNvSpPr txBox="1"/>
      </xdr:nvSpPr>
      <xdr:spPr>
        <a:xfrm>
          <a:off x="2804160" y="0"/>
          <a:ext cx="2164080" cy="1249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Rua Pres. Afonso Pena, 204, Setor Anexo B, Centro Sul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Várzea Grande, MT -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CEP: 78.125-180,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Telefone: (65) 3058 0246</a:t>
          </a:r>
        </a:p>
        <a:p>
          <a:r>
            <a:rPr lang="pt-BR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constellaconstrutora@gmail.com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2</xdr:row>
      <xdr:rowOff>91441</xdr:rowOff>
    </xdr:from>
    <xdr:to>
      <xdr:col>3</xdr:col>
      <xdr:colOff>2712720</xdr:colOff>
      <xdr:row>3</xdr:row>
      <xdr:rowOff>350520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98F9A7-954E-4B44-A97D-92E0B89CDFF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6" t="32063" r="5324" b="32289"/>
        <a:stretch/>
      </xdr:blipFill>
      <xdr:spPr bwMode="auto">
        <a:xfrm>
          <a:off x="2453640" y="365761"/>
          <a:ext cx="3741420" cy="94487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1066800</xdr:colOff>
      <xdr:row>0</xdr:row>
      <xdr:rowOff>190500</xdr:rowOff>
    </xdr:from>
    <xdr:ext cx="2263140" cy="12496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DB893C8-B943-48E3-9BAF-F624A496F3D7}"/>
            </a:ext>
          </a:extLst>
        </xdr:cNvPr>
        <xdr:cNvSpPr txBox="1"/>
      </xdr:nvSpPr>
      <xdr:spPr>
        <a:xfrm>
          <a:off x="10515600" y="190500"/>
          <a:ext cx="2263140" cy="1249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Rua Pres. Afonso Pena, 204, Setor Anexo B, Centro Sul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Várzea Grande, MT - CEP: 78.125-180, Telefone: (65) 3058 0246</a:t>
          </a:r>
        </a:p>
        <a:p>
          <a:r>
            <a:rPr lang="pt-BR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constellaconstrutora@gmail.com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u%20Drive/Licita&#231;&#245;es/PREFEITURAS/CAMPO%20NOVO%20DO%20PARECIS/TP%20005-2021/PROPOSTA/20210608_CAMPO_NOVO_DO_PARECIS_OR&#199;_R08_QUADRA-COBERTA_B.%20OLEN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L. DE RESP."/>
      <sheetName val="QCI"/>
      <sheetName val="RESUMO"/>
      <sheetName val="ORÇAMENTO "/>
      <sheetName val="COMPOSIÇÃO CIVIL"/>
      <sheetName val="Mobilização_Desmobilização"/>
      <sheetName val="M.C PISO"/>
      <sheetName val="M.C. PINTURA INT"/>
      <sheetName val="COMPOSIÇÃO ESTRUTURAL"/>
      <sheetName val="Mobilização_Desmobilização (2)"/>
      <sheetName val="COMP. HIDRO"/>
      <sheetName val="BANCO DE DADOS ABRIL 2021 SERV"/>
      <sheetName val="BANCO DE DADOS ABRIL 2021 INS"/>
      <sheetName val="COMPOSIÇÕES"/>
      <sheetName val="COMP. PAISAGISMO"/>
      <sheetName val="PLAYGROUND "/>
      <sheetName val="COMP. ACAD CEF"/>
      <sheetName val="ACADEMIA DA 3 IDADE "/>
      <sheetName val="COMP. ELETRICO "/>
      <sheetName val="COMP. SPDA "/>
      <sheetName val="COMP. LOG"/>
      <sheetName val="COMP. IP"/>
      <sheetName val="COMP. INC"/>
      <sheetName val="MEM. DE CALCULO"/>
      <sheetName val="CRONOGRAMA PLE"/>
      <sheetName val="CRONOGRAMA"/>
      <sheetName val="BDI "/>
      <sheetName val="BDI DIF"/>
      <sheetName val="ENCARGOS SOCIAIS"/>
      <sheetName val="ORÇAMENTO  (5)"/>
      <sheetName val="RESUMO (3)"/>
      <sheetName val="ORÇAMENTO  (3)"/>
      <sheetName val="ORÇAMENTO  (4)"/>
      <sheetName val="RESUMO (4)"/>
      <sheetName val="RESUMO (2)"/>
      <sheetName val="ORÇAMENTO  (2)"/>
    </sheetNames>
    <sheetDataSet>
      <sheetData sheetId="0"/>
      <sheetData sheetId="1"/>
      <sheetData sheetId="2"/>
      <sheetData sheetId="3">
        <row r="11">
          <cell r="M11">
            <v>1.0973999999999999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8">
          <cell r="E8" t="str">
            <v>C O O R D E N A Ç Ã O   D E   P R O J E T O S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showOutlineSymbols="0" showWhiteSpace="0" view="pageBreakPreview" zoomScale="60" zoomScaleNormal="100" workbookViewId="0">
      <selection activeCell="W18" sqref="W18"/>
    </sheetView>
  </sheetViews>
  <sheetFormatPr defaultRowHeight="13.8" x14ac:dyDescent="0.25"/>
  <cols>
    <col min="1" max="1" width="10" bestFit="1" customWidth="1"/>
    <col min="2" max="2" width="10" hidden="1" customWidth="1"/>
    <col min="3" max="3" width="0" hidden="1"/>
    <col min="4" max="4" width="60" bestFit="1" customWidth="1"/>
    <col min="5" max="5" width="11.3984375" customWidth="1"/>
    <col min="6" max="6" width="2.69921875" customWidth="1"/>
    <col min="7" max="7" width="6.19921875" customWidth="1"/>
    <col min="8" max="8" width="6.59765625" customWidth="1"/>
    <col min="9" max="9" width="10" bestFit="1" customWidth="1"/>
    <col min="10" max="10" width="11.69921875" customWidth="1"/>
    <col min="11" max="11" width="12.19921875" customWidth="1"/>
  </cols>
  <sheetData>
    <row r="1" spans="1:11" ht="85.2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5.6" customHeight="1" x14ac:dyDescent="0.25">
      <c r="A2" s="77" t="s">
        <v>0</v>
      </c>
      <c r="B2" s="77"/>
      <c r="C2" s="77"/>
      <c r="D2" s="77"/>
      <c r="E2" s="1" t="s">
        <v>1</v>
      </c>
      <c r="F2" s="83" t="s">
        <v>2</v>
      </c>
      <c r="G2" s="83"/>
      <c r="H2" s="83"/>
      <c r="I2" s="77" t="s">
        <v>3</v>
      </c>
      <c r="J2" s="77"/>
      <c r="K2" s="77"/>
    </row>
    <row r="3" spans="1:11" ht="42.6" customHeight="1" x14ac:dyDescent="0.25">
      <c r="A3" s="76" t="s">
        <v>4</v>
      </c>
      <c r="B3" s="76"/>
      <c r="C3" s="76"/>
      <c r="D3" s="76"/>
      <c r="E3" s="3" t="s">
        <v>5</v>
      </c>
      <c r="F3" s="84" t="s">
        <v>6</v>
      </c>
      <c r="G3" s="84"/>
      <c r="H3" s="84"/>
      <c r="I3" s="76" t="s">
        <v>7</v>
      </c>
      <c r="J3" s="76"/>
      <c r="K3" s="76"/>
    </row>
    <row r="4" spans="1:11" x14ac:dyDescent="0.25">
      <c r="A4" s="85" t="s">
        <v>8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ht="30" customHeight="1" x14ac:dyDescent="0.25">
      <c r="A5" s="82" t="s">
        <v>9</v>
      </c>
      <c r="B5" s="82"/>
      <c r="C5" s="82"/>
      <c r="D5" s="82" t="s">
        <v>10</v>
      </c>
      <c r="E5" s="82"/>
      <c r="F5" s="82"/>
      <c r="G5" s="82"/>
      <c r="H5" s="82"/>
      <c r="I5" s="82"/>
      <c r="J5" s="2" t="s">
        <v>11</v>
      </c>
      <c r="K5" s="2" t="s">
        <v>12</v>
      </c>
    </row>
    <row r="6" spans="1:11" ht="24" customHeight="1" x14ac:dyDescent="0.25">
      <c r="A6" s="81" t="s">
        <v>13</v>
      </c>
      <c r="B6" s="81"/>
      <c r="C6" s="81"/>
      <c r="D6" s="81" t="s">
        <v>14</v>
      </c>
      <c r="E6" s="81"/>
      <c r="F6" s="81"/>
      <c r="G6" s="81"/>
      <c r="H6" s="81"/>
      <c r="I6" s="81"/>
      <c r="J6" s="9">
        <v>8272.2000000000007</v>
      </c>
      <c r="K6" s="10">
        <v>3.7475358124066618E-2</v>
      </c>
    </row>
    <row r="7" spans="1:11" ht="24" customHeight="1" x14ac:dyDescent="0.25">
      <c r="A7" s="81" t="s">
        <v>15</v>
      </c>
      <c r="B7" s="81"/>
      <c r="C7" s="81"/>
      <c r="D7" s="81" t="s">
        <v>16</v>
      </c>
      <c r="E7" s="81"/>
      <c r="F7" s="81"/>
      <c r="G7" s="81"/>
      <c r="H7" s="81"/>
      <c r="I7" s="81"/>
      <c r="J7" s="9">
        <v>2532.21</v>
      </c>
      <c r="K7" s="10">
        <v>1.14716129439983E-2</v>
      </c>
    </row>
    <row r="8" spans="1:11" ht="24" customHeight="1" x14ac:dyDescent="0.25">
      <c r="A8" s="81" t="s">
        <v>17</v>
      </c>
      <c r="B8" s="81"/>
      <c r="C8" s="81"/>
      <c r="D8" s="81" t="s">
        <v>18</v>
      </c>
      <c r="E8" s="81"/>
      <c r="F8" s="81"/>
      <c r="G8" s="81"/>
      <c r="H8" s="81"/>
      <c r="I8" s="81"/>
      <c r="J8" s="9">
        <v>2172</v>
      </c>
      <c r="K8" s="10">
        <v>9.83976183427295E-3</v>
      </c>
    </row>
    <row r="9" spans="1:11" ht="24" customHeight="1" x14ac:dyDescent="0.25">
      <c r="A9" s="81" t="s">
        <v>19</v>
      </c>
      <c r="B9" s="81"/>
      <c r="C9" s="81"/>
      <c r="D9" s="81" t="s">
        <v>20</v>
      </c>
      <c r="E9" s="81"/>
      <c r="F9" s="81"/>
      <c r="G9" s="81"/>
      <c r="H9" s="81"/>
      <c r="I9" s="81"/>
      <c r="J9" s="9">
        <v>3851.27</v>
      </c>
      <c r="K9" s="10">
        <v>1.7447320239171449E-2</v>
      </c>
    </row>
    <row r="10" spans="1:11" ht="24" customHeight="1" x14ac:dyDescent="0.25">
      <c r="A10" s="81" t="s">
        <v>21</v>
      </c>
      <c r="B10" s="81"/>
      <c r="C10" s="81"/>
      <c r="D10" s="81" t="s">
        <v>22</v>
      </c>
      <c r="E10" s="81"/>
      <c r="F10" s="81"/>
      <c r="G10" s="81"/>
      <c r="H10" s="81"/>
      <c r="I10" s="81"/>
      <c r="J10" s="9">
        <v>48310.83</v>
      </c>
      <c r="K10" s="10">
        <v>0.2188614462320666</v>
      </c>
    </row>
    <row r="11" spans="1:11" ht="24" customHeight="1" x14ac:dyDescent="0.25">
      <c r="A11" s="81" t="s">
        <v>23</v>
      </c>
      <c r="B11" s="81"/>
      <c r="C11" s="81"/>
      <c r="D11" s="81" t="s">
        <v>24</v>
      </c>
      <c r="E11" s="81"/>
      <c r="F11" s="81"/>
      <c r="G11" s="81"/>
      <c r="H11" s="81"/>
      <c r="I11" s="81"/>
      <c r="J11" s="9">
        <v>155191.14000000001</v>
      </c>
      <c r="K11" s="10">
        <v>0.70305886574093479</v>
      </c>
    </row>
    <row r="12" spans="1:11" ht="24" customHeight="1" x14ac:dyDescent="0.25">
      <c r="A12" s="81" t="s">
        <v>25</v>
      </c>
      <c r="B12" s="81"/>
      <c r="C12" s="81"/>
      <c r="D12" s="81" t="s">
        <v>26</v>
      </c>
      <c r="E12" s="81"/>
      <c r="F12" s="81"/>
      <c r="G12" s="81"/>
      <c r="H12" s="81"/>
      <c r="I12" s="81"/>
      <c r="J12" s="9">
        <v>407.4</v>
      </c>
      <c r="K12" s="10">
        <v>1.8456348854893187E-3</v>
      </c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9"/>
      <c r="B14" s="79"/>
      <c r="C14" s="79"/>
      <c r="D14" s="6"/>
      <c r="E14" s="5"/>
      <c r="F14" s="5"/>
      <c r="G14" s="76" t="s">
        <v>27</v>
      </c>
      <c r="H14" s="79"/>
      <c r="I14" s="80">
        <v>175208.75</v>
      </c>
      <c r="J14" s="79"/>
      <c r="K14" s="79"/>
    </row>
    <row r="15" spans="1:11" x14ac:dyDescent="0.25">
      <c r="A15" s="79"/>
      <c r="B15" s="79"/>
      <c r="C15" s="79"/>
      <c r="D15" s="6"/>
      <c r="E15" s="5"/>
      <c r="F15" s="5"/>
      <c r="G15" s="76" t="s">
        <v>28</v>
      </c>
      <c r="H15" s="79"/>
      <c r="I15" s="80">
        <v>45528.3</v>
      </c>
      <c r="J15" s="79"/>
      <c r="K15" s="79"/>
    </row>
    <row r="16" spans="1:11" x14ac:dyDescent="0.25">
      <c r="A16" s="79"/>
      <c r="B16" s="79"/>
      <c r="C16" s="79"/>
      <c r="D16" s="6"/>
      <c r="E16" s="5"/>
      <c r="F16" s="5"/>
      <c r="G16" s="76" t="s">
        <v>29</v>
      </c>
      <c r="H16" s="79"/>
      <c r="I16" s="80">
        <v>220737.05</v>
      </c>
      <c r="J16" s="79"/>
      <c r="K16" s="79"/>
    </row>
    <row r="17" spans="1:11" ht="58.8" customHeight="1" x14ac:dyDescent="0.25">
      <c r="A17" s="34" t="s">
        <v>501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70.05" customHeight="1" x14ac:dyDescent="0.25">
      <c r="A18" s="74" t="s">
        <v>30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spans="1:11" ht="60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70.05" customHeight="1" x14ac:dyDescent="0.25">
      <c r="A20" s="74" t="s">
        <v>31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</row>
  </sheetData>
  <mergeCells count="35">
    <mergeCell ref="F2:H2"/>
    <mergeCell ref="I2:K2"/>
    <mergeCell ref="F3:H3"/>
    <mergeCell ref="I3:K3"/>
    <mergeCell ref="A4:K4"/>
    <mergeCell ref="A5:C5"/>
    <mergeCell ref="D5:I5"/>
    <mergeCell ref="A6:C6"/>
    <mergeCell ref="D6:I6"/>
    <mergeCell ref="A7:C7"/>
    <mergeCell ref="D7:I7"/>
    <mergeCell ref="G14:H14"/>
    <mergeCell ref="I14:K14"/>
    <mergeCell ref="A8:C8"/>
    <mergeCell ref="D8:I8"/>
    <mergeCell ref="A9:C9"/>
    <mergeCell ref="D9:I9"/>
    <mergeCell ref="A10:C10"/>
    <mergeCell ref="D10:I10"/>
    <mergeCell ref="A18:K18"/>
    <mergeCell ref="A20:K20"/>
    <mergeCell ref="A3:D3"/>
    <mergeCell ref="A2:D2"/>
    <mergeCell ref="A1:K1"/>
    <mergeCell ref="A15:C15"/>
    <mergeCell ref="G15:H15"/>
    <mergeCell ref="I15:K15"/>
    <mergeCell ref="A16:C16"/>
    <mergeCell ref="G16:H16"/>
    <mergeCell ref="I16:K16"/>
    <mergeCell ref="A11:C11"/>
    <mergeCell ref="D11:I11"/>
    <mergeCell ref="A12:C12"/>
    <mergeCell ref="D12:I12"/>
    <mergeCell ref="A14:C14"/>
  </mergeCells>
  <pageMargins left="0.5" right="0.5" top="1" bottom="1" header="0.5" footer="0.5"/>
  <pageSetup paperSize="9" scale="65" fitToHeight="0" orientation="portrait" horizontalDpi="300" verticalDpi="300" r:id="rId1"/>
  <headerFooter>
    <oddHeader>&amp;L &amp;C &amp;R</oddHeader>
    <oddFooter>&amp;L &amp;C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6381-7555-431B-AC5D-6AC82487F0BF}">
  <sheetPr>
    <pageSetUpPr fitToPage="1"/>
  </sheetPr>
  <dimension ref="A1:J40"/>
  <sheetViews>
    <sheetView showOutlineSymbols="0" showWhiteSpace="0" view="pageBreakPreview" topLeftCell="A19" zoomScale="60" zoomScaleNormal="100" workbookViewId="0">
      <selection activeCell="G28" sqref="G28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6" width="10.69921875" customWidth="1"/>
    <col min="7" max="10" width="13" bestFit="1" customWidth="1"/>
  </cols>
  <sheetData>
    <row r="1" spans="1:10" ht="79.8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x14ac:dyDescent="0.25">
      <c r="A2" s="30" t="s">
        <v>0</v>
      </c>
      <c r="B2" s="30"/>
      <c r="C2" s="30"/>
      <c r="D2" s="30"/>
      <c r="E2" s="89" t="s">
        <v>1</v>
      </c>
      <c r="F2" s="89"/>
      <c r="G2" s="90" t="s">
        <v>2</v>
      </c>
      <c r="H2" s="90"/>
      <c r="I2" s="89" t="s">
        <v>3</v>
      </c>
      <c r="J2" s="89"/>
    </row>
    <row r="3" spans="1:10" ht="54.6" customHeight="1" x14ac:dyDescent="0.25">
      <c r="A3" s="86" t="s">
        <v>4</v>
      </c>
      <c r="B3" s="86"/>
      <c r="C3" s="86"/>
      <c r="D3" s="86"/>
      <c r="E3" s="86" t="s">
        <v>5</v>
      </c>
      <c r="F3" s="86"/>
      <c r="G3" s="91" t="s">
        <v>6</v>
      </c>
      <c r="H3" s="91"/>
      <c r="I3" s="86" t="s">
        <v>7</v>
      </c>
      <c r="J3" s="86"/>
    </row>
    <row r="4" spans="1:10" x14ac:dyDescent="0.25">
      <c r="A4" s="93" t="s">
        <v>104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ht="30" customHeight="1" x14ac:dyDescent="0.25">
      <c r="A5" s="26" t="s">
        <v>9</v>
      </c>
      <c r="B5" s="24" t="s">
        <v>103</v>
      </c>
      <c r="C5" s="26" t="s">
        <v>102</v>
      </c>
      <c r="D5" s="26" t="s">
        <v>10</v>
      </c>
      <c r="E5" s="25" t="s">
        <v>101</v>
      </c>
      <c r="F5" s="24" t="s">
        <v>100</v>
      </c>
      <c r="G5" s="24" t="s">
        <v>99</v>
      </c>
      <c r="H5" s="24" t="s">
        <v>98</v>
      </c>
      <c r="I5" s="24" t="s">
        <v>11</v>
      </c>
      <c r="J5" s="24" t="s">
        <v>12</v>
      </c>
    </row>
    <row r="6" spans="1:10" ht="24" customHeight="1" x14ac:dyDescent="0.25">
      <c r="A6" s="22" t="s">
        <v>13</v>
      </c>
      <c r="B6" s="22"/>
      <c r="C6" s="22"/>
      <c r="D6" s="22" t="s">
        <v>14</v>
      </c>
      <c r="E6" s="22"/>
      <c r="F6" s="23"/>
      <c r="G6" s="22"/>
      <c r="H6" s="22"/>
      <c r="I6" s="21">
        <v>8272.2000000000007</v>
      </c>
      <c r="J6" s="20">
        <v>3.7475358124066618E-2</v>
      </c>
    </row>
    <row r="7" spans="1:10" ht="24" customHeight="1" x14ac:dyDescent="0.25">
      <c r="A7" s="19" t="s">
        <v>97</v>
      </c>
      <c r="B7" s="17" t="s">
        <v>96</v>
      </c>
      <c r="C7" s="19" t="s">
        <v>34</v>
      </c>
      <c r="D7" s="19" t="s">
        <v>95</v>
      </c>
      <c r="E7" s="18" t="s">
        <v>91</v>
      </c>
      <c r="F7" s="17">
        <v>16</v>
      </c>
      <c r="G7" s="16">
        <v>92.66</v>
      </c>
      <c r="H7" s="16">
        <v>116.75</v>
      </c>
      <c r="I7" s="16">
        <v>1868</v>
      </c>
      <c r="J7" s="15">
        <v>8.462557599641745E-3</v>
      </c>
    </row>
    <row r="8" spans="1:10" ht="24" customHeight="1" x14ac:dyDescent="0.25">
      <c r="A8" s="19" t="s">
        <v>94</v>
      </c>
      <c r="B8" s="17" t="s">
        <v>93</v>
      </c>
      <c r="C8" s="19" t="s">
        <v>34</v>
      </c>
      <c r="D8" s="19" t="s">
        <v>92</v>
      </c>
      <c r="E8" s="18" t="s">
        <v>91</v>
      </c>
      <c r="F8" s="17">
        <v>220</v>
      </c>
      <c r="G8" s="16">
        <v>23.11</v>
      </c>
      <c r="H8" s="16">
        <v>29.11</v>
      </c>
      <c r="I8" s="16">
        <v>6404.2</v>
      </c>
      <c r="J8" s="15">
        <v>2.9012800524424877E-2</v>
      </c>
    </row>
    <row r="9" spans="1:10" ht="24" customHeight="1" x14ac:dyDescent="0.25">
      <c r="A9" s="22" t="s">
        <v>15</v>
      </c>
      <c r="B9" s="22"/>
      <c r="C9" s="22"/>
      <c r="D9" s="22" t="s">
        <v>16</v>
      </c>
      <c r="E9" s="22"/>
      <c r="F9" s="23"/>
      <c r="G9" s="22"/>
      <c r="H9" s="22"/>
      <c r="I9" s="21">
        <v>2532.21</v>
      </c>
      <c r="J9" s="20">
        <v>1.14716129439983E-2</v>
      </c>
    </row>
    <row r="10" spans="1:10" ht="24" customHeight="1" x14ac:dyDescent="0.25">
      <c r="A10" s="19" t="s">
        <v>90</v>
      </c>
      <c r="B10" s="17" t="s">
        <v>89</v>
      </c>
      <c r="C10" s="19" t="s">
        <v>81</v>
      </c>
      <c r="D10" s="19" t="s">
        <v>88</v>
      </c>
      <c r="E10" s="18" t="s">
        <v>32</v>
      </c>
      <c r="F10" s="17">
        <v>2.25</v>
      </c>
      <c r="G10" s="16">
        <v>316.22000000000003</v>
      </c>
      <c r="H10" s="16">
        <v>398.43</v>
      </c>
      <c r="I10" s="16">
        <v>896.46</v>
      </c>
      <c r="J10" s="15">
        <v>4.0612121979522698E-3</v>
      </c>
    </row>
    <row r="11" spans="1:10" ht="36" customHeight="1" x14ac:dyDescent="0.25">
      <c r="A11" s="19" t="s">
        <v>87</v>
      </c>
      <c r="B11" s="17" t="s">
        <v>86</v>
      </c>
      <c r="C11" s="19" t="s">
        <v>34</v>
      </c>
      <c r="D11" s="19" t="s">
        <v>85</v>
      </c>
      <c r="E11" s="18" t="s">
        <v>84</v>
      </c>
      <c r="F11" s="17">
        <v>1</v>
      </c>
      <c r="G11" s="16">
        <v>581.95000000000005</v>
      </c>
      <c r="H11" s="16">
        <v>733.25</v>
      </c>
      <c r="I11" s="16">
        <v>733.25</v>
      </c>
      <c r="J11" s="15">
        <v>3.3218256744846414E-3</v>
      </c>
    </row>
    <row r="12" spans="1:10" ht="24" customHeight="1" x14ac:dyDescent="0.25">
      <c r="A12" s="19" t="s">
        <v>83</v>
      </c>
      <c r="B12" s="17" t="s">
        <v>82</v>
      </c>
      <c r="C12" s="19" t="s">
        <v>81</v>
      </c>
      <c r="D12" s="19" t="s">
        <v>80</v>
      </c>
      <c r="E12" s="18" t="s">
        <v>79</v>
      </c>
      <c r="F12" s="17">
        <v>2</v>
      </c>
      <c r="G12" s="16">
        <v>358.14</v>
      </c>
      <c r="H12" s="16">
        <v>451.25</v>
      </c>
      <c r="I12" s="16">
        <v>902.5</v>
      </c>
      <c r="J12" s="15">
        <v>4.0885750715613893E-3</v>
      </c>
    </row>
    <row r="13" spans="1:10" ht="24" customHeight="1" x14ac:dyDescent="0.25">
      <c r="A13" s="22" t="s">
        <v>17</v>
      </c>
      <c r="B13" s="22"/>
      <c r="C13" s="22"/>
      <c r="D13" s="22" t="s">
        <v>18</v>
      </c>
      <c r="E13" s="22"/>
      <c r="F13" s="23"/>
      <c r="G13" s="22"/>
      <c r="H13" s="22"/>
      <c r="I13" s="21">
        <v>2172</v>
      </c>
      <c r="J13" s="20">
        <v>9.83976183427295E-3</v>
      </c>
    </row>
    <row r="14" spans="1:10" ht="24" customHeight="1" x14ac:dyDescent="0.25">
      <c r="A14" s="19" t="s">
        <v>78</v>
      </c>
      <c r="B14" s="17" t="s">
        <v>77</v>
      </c>
      <c r="C14" s="19" t="s">
        <v>34</v>
      </c>
      <c r="D14" s="19" t="s">
        <v>76</v>
      </c>
      <c r="E14" s="18" t="s">
        <v>32</v>
      </c>
      <c r="F14" s="17">
        <v>120</v>
      </c>
      <c r="G14" s="16">
        <v>14.37</v>
      </c>
      <c r="H14" s="16">
        <v>18.100000000000001</v>
      </c>
      <c r="I14" s="16">
        <v>2172</v>
      </c>
      <c r="J14" s="15">
        <v>9.83976183427295E-3</v>
      </c>
    </row>
    <row r="15" spans="1:10" ht="24" customHeight="1" x14ac:dyDescent="0.25">
      <c r="A15" s="22" t="s">
        <v>19</v>
      </c>
      <c r="B15" s="22"/>
      <c r="C15" s="22"/>
      <c r="D15" s="22" t="s">
        <v>20</v>
      </c>
      <c r="E15" s="22"/>
      <c r="F15" s="23"/>
      <c r="G15" s="22"/>
      <c r="H15" s="22"/>
      <c r="I15" s="21">
        <v>3851.27</v>
      </c>
      <c r="J15" s="20">
        <v>1.7447320239171449E-2</v>
      </c>
    </row>
    <row r="16" spans="1:10" ht="24" customHeight="1" x14ac:dyDescent="0.25">
      <c r="A16" s="19" t="s">
        <v>75</v>
      </c>
      <c r="B16" s="17" t="s">
        <v>74</v>
      </c>
      <c r="C16" s="19" t="s">
        <v>34</v>
      </c>
      <c r="D16" s="19" t="s">
        <v>73</v>
      </c>
      <c r="E16" s="18" t="s">
        <v>57</v>
      </c>
      <c r="F16" s="17">
        <v>42.14</v>
      </c>
      <c r="G16" s="16">
        <v>61.83</v>
      </c>
      <c r="H16" s="16">
        <v>77.900000000000006</v>
      </c>
      <c r="I16" s="16">
        <v>3282.7</v>
      </c>
      <c r="J16" s="15">
        <v>1.4871540595473211E-2</v>
      </c>
    </row>
    <row r="17" spans="1:10" ht="24" customHeight="1" x14ac:dyDescent="0.25">
      <c r="A17" s="19" t="s">
        <v>72</v>
      </c>
      <c r="B17" s="17" t="s">
        <v>71</v>
      </c>
      <c r="C17" s="19" t="s">
        <v>34</v>
      </c>
      <c r="D17" s="19" t="s">
        <v>70</v>
      </c>
      <c r="E17" s="18" t="s">
        <v>57</v>
      </c>
      <c r="F17" s="17">
        <v>6.3209999999999997</v>
      </c>
      <c r="G17" s="16">
        <v>33.909999999999997</v>
      </c>
      <c r="H17" s="16">
        <v>42.72</v>
      </c>
      <c r="I17" s="16">
        <v>270.02999999999997</v>
      </c>
      <c r="J17" s="15">
        <v>1.223310721965343E-3</v>
      </c>
    </row>
    <row r="18" spans="1:10" ht="24" customHeight="1" x14ac:dyDescent="0.25">
      <c r="A18" s="19" t="s">
        <v>69</v>
      </c>
      <c r="B18" s="17" t="s">
        <v>68</v>
      </c>
      <c r="C18" s="19" t="s">
        <v>34</v>
      </c>
      <c r="D18" s="19" t="s">
        <v>67</v>
      </c>
      <c r="E18" s="18" t="s">
        <v>57</v>
      </c>
      <c r="F18" s="17">
        <v>6.3209999999999997</v>
      </c>
      <c r="G18" s="16">
        <v>37.49</v>
      </c>
      <c r="H18" s="16">
        <v>47.23</v>
      </c>
      <c r="I18" s="16">
        <v>298.54000000000002</v>
      </c>
      <c r="J18" s="15">
        <v>1.3524689217328943E-3</v>
      </c>
    </row>
    <row r="19" spans="1:10" ht="24" customHeight="1" x14ac:dyDescent="0.25">
      <c r="A19" s="22" t="s">
        <v>21</v>
      </c>
      <c r="B19" s="22"/>
      <c r="C19" s="22"/>
      <c r="D19" s="22" t="s">
        <v>22</v>
      </c>
      <c r="E19" s="22"/>
      <c r="F19" s="23"/>
      <c r="G19" s="22"/>
      <c r="H19" s="22"/>
      <c r="I19" s="21">
        <v>48310.83</v>
      </c>
      <c r="J19" s="20">
        <v>0.2188614462320666</v>
      </c>
    </row>
    <row r="20" spans="1:10" ht="24" customHeight="1" x14ac:dyDescent="0.25">
      <c r="A20" s="19" t="s">
        <v>66</v>
      </c>
      <c r="B20" s="17" t="s">
        <v>65</v>
      </c>
      <c r="C20" s="19" t="s">
        <v>34</v>
      </c>
      <c r="D20" s="19" t="s">
        <v>64</v>
      </c>
      <c r="E20" s="18" t="s">
        <v>46</v>
      </c>
      <c r="F20" s="17">
        <v>415</v>
      </c>
      <c r="G20" s="16">
        <v>20.72</v>
      </c>
      <c r="H20" s="16">
        <v>26.1</v>
      </c>
      <c r="I20" s="16">
        <v>10831.5</v>
      </c>
      <c r="J20" s="15">
        <v>4.906969627436808E-2</v>
      </c>
    </row>
    <row r="21" spans="1:10" ht="24" customHeight="1" x14ac:dyDescent="0.25">
      <c r="A21" s="19" t="s">
        <v>63</v>
      </c>
      <c r="B21" s="17" t="s">
        <v>62</v>
      </c>
      <c r="C21" s="19" t="s">
        <v>34</v>
      </c>
      <c r="D21" s="19" t="s">
        <v>61</v>
      </c>
      <c r="E21" s="18" t="s">
        <v>46</v>
      </c>
      <c r="F21" s="17">
        <v>69.17</v>
      </c>
      <c r="G21" s="16">
        <v>19.989999999999998</v>
      </c>
      <c r="H21" s="16">
        <v>25.18</v>
      </c>
      <c r="I21" s="16">
        <v>1741.7</v>
      </c>
      <c r="J21" s="15">
        <v>7.8903836034775309E-3</v>
      </c>
    </row>
    <row r="22" spans="1:10" ht="36" customHeight="1" x14ac:dyDescent="0.25">
      <c r="A22" s="19" t="s">
        <v>60</v>
      </c>
      <c r="B22" s="17" t="s">
        <v>59</v>
      </c>
      <c r="C22" s="19" t="s">
        <v>34</v>
      </c>
      <c r="D22" s="19" t="s">
        <v>58</v>
      </c>
      <c r="E22" s="18" t="s">
        <v>57</v>
      </c>
      <c r="F22" s="17">
        <v>35.119999999999997</v>
      </c>
      <c r="G22" s="16">
        <v>373.32</v>
      </c>
      <c r="H22" s="16">
        <v>470.38</v>
      </c>
      <c r="I22" s="16">
        <v>16519.740000000002</v>
      </c>
      <c r="J22" s="15">
        <v>7.483899961515296E-2</v>
      </c>
    </row>
    <row r="23" spans="1:10" ht="48" customHeight="1" x14ac:dyDescent="0.25">
      <c r="A23" s="19" t="s">
        <v>56</v>
      </c>
      <c r="B23" s="17" t="s">
        <v>55</v>
      </c>
      <c r="C23" s="19" t="s">
        <v>34</v>
      </c>
      <c r="D23" s="19" t="s">
        <v>54</v>
      </c>
      <c r="E23" s="18" t="s">
        <v>32</v>
      </c>
      <c r="F23" s="17">
        <v>16.224</v>
      </c>
      <c r="G23" s="16">
        <v>98.64</v>
      </c>
      <c r="H23" s="16">
        <v>124.28</v>
      </c>
      <c r="I23" s="16">
        <v>2016.31</v>
      </c>
      <c r="J23" s="15">
        <v>9.134442994504095E-3</v>
      </c>
    </row>
    <row r="24" spans="1:10" ht="48" customHeight="1" x14ac:dyDescent="0.25">
      <c r="A24" s="19" t="s">
        <v>53</v>
      </c>
      <c r="B24" s="17" t="s">
        <v>51</v>
      </c>
      <c r="C24" s="19" t="s">
        <v>34</v>
      </c>
      <c r="D24" s="19" t="s">
        <v>50</v>
      </c>
      <c r="E24" s="18" t="s">
        <v>46</v>
      </c>
      <c r="F24" s="17">
        <v>878.08</v>
      </c>
      <c r="G24" s="16">
        <v>15.55</v>
      </c>
      <c r="H24" s="16">
        <v>19.59</v>
      </c>
      <c r="I24" s="16">
        <v>17201.580000000002</v>
      </c>
      <c r="J24" s="15">
        <v>7.7927923744563948E-2</v>
      </c>
    </row>
    <row r="25" spans="1:10" ht="24" customHeight="1" x14ac:dyDescent="0.25">
      <c r="A25" s="22" t="s">
        <v>23</v>
      </c>
      <c r="B25" s="22"/>
      <c r="C25" s="22"/>
      <c r="D25" s="22" t="s">
        <v>24</v>
      </c>
      <c r="E25" s="22"/>
      <c r="F25" s="23"/>
      <c r="G25" s="22"/>
      <c r="H25" s="22"/>
      <c r="I25" s="21">
        <v>155191.14000000001</v>
      </c>
      <c r="J25" s="20">
        <v>0.70305886574093479</v>
      </c>
    </row>
    <row r="26" spans="1:10" ht="48" customHeight="1" x14ac:dyDescent="0.25">
      <c r="A26" s="19" t="s">
        <v>52</v>
      </c>
      <c r="B26" s="17" t="s">
        <v>51</v>
      </c>
      <c r="C26" s="19" t="s">
        <v>34</v>
      </c>
      <c r="D26" s="19" t="s">
        <v>50</v>
      </c>
      <c r="E26" s="18" t="s">
        <v>46</v>
      </c>
      <c r="F26" s="17">
        <v>2040.26</v>
      </c>
      <c r="G26" s="16">
        <v>15.55</v>
      </c>
      <c r="H26" s="16">
        <v>19.59</v>
      </c>
      <c r="I26" s="16">
        <v>39968.69</v>
      </c>
      <c r="J26" s="15">
        <v>0.18106924052849308</v>
      </c>
    </row>
    <row r="27" spans="1:10" ht="48" customHeight="1" x14ac:dyDescent="0.25">
      <c r="A27" s="19" t="s">
        <v>49</v>
      </c>
      <c r="B27" s="17" t="s">
        <v>48</v>
      </c>
      <c r="C27" s="19" t="s">
        <v>34</v>
      </c>
      <c r="D27" s="19" t="s">
        <v>47</v>
      </c>
      <c r="E27" s="18" t="s">
        <v>46</v>
      </c>
      <c r="F27" s="17">
        <v>2114.25</v>
      </c>
      <c r="G27" s="16">
        <v>16.09</v>
      </c>
      <c r="H27" s="16">
        <v>20.27</v>
      </c>
      <c r="I27" s="16">
        <v>42855.839999999997</v>
      </c>
      <c r="J27" s="15">
        <v>0.19414883002196504</v>
      </c>
    </row>
    <row r="28" spans="1:10" ht="36" customHeight="1" x14ac:dyDescent="0.25">
      <c r="A28" s="19" t="s">
        <v>45</v>
      </c>
      <c r="B28" s="17" t="s">
        <v>44</v>
      </c>
      <c r="C28" s="19" t="s">
        <v>34</v>
      </c>
      <c r="D28" s="19" t="s">
        <v>43</v>
      </c>
      <c r="E28" s="18" t="s">
        <v>32</v>
      </c>
      <c r="F28" s="17">
        <v>204.3</v>
      </c>
      <c r="G28" s="16">
        <v>258.20999999999998</v>
      </c>
      <c r="H28" s="16">
        <v>325.33999999999997</v>
      </c>
      <c r="I28" s="16">
        <v>66466.960000000006</v>
      </c>
      <c r="J28" s="15">
        <v>0.3011137459706017</v>
      </c>
    </row>
    <row r="29" spans="1:10" ht="36" customHeight="1" x14ac:dyDescent="0.25">
      <c r="A29" s="19" t="s">
        <v>42</v>
      </c>
      <c r="B29" s="17" t="s">
        <v>41</v>
      </c>
      <c r="C29" s="19" t="s">
        <v>34</v>
      </c>
      <c r="D29" s="19" t="s">
        <v>40</v>
      </c>
      <c r="E29" s="18" t="s">
        <v>32</v>
      </c>
      <c r="F29" s="17">
        <v>200.26</v>
      </c>
      <c r="G29" s="16">
        <v>7.16</v>
      </c>
      <c r="H29" s="16">
        <v>9.02</v>
      </c>
      <c r="I29" s="16">
        <v>1806.34</v>
      </c>
      <c r="J29" s="15">
        <v>8.1832207144201669E-3</v>
      </c>
    </row>
    <row r="30" spans="1:10" ht="36" customHeight="1" x14ac:dyDescent="0.25">
      <c r="A30" s="19" t="s">
        <v>39</v>
      </c>
      <c r="B30" s="17" t="s">
        <v>38</v>
      </c>
      <c r="C30" s="19" t="s">
        <v>34</v>
      </c>
      <c r="D30" s="19" t="s">
        <v>37</v>
      </c>
      <c r="E30" s="18" t="s">
        <v>32</v>
      </c>
      <c r="F30" s="17">
        <v>200.26</v>
      </c>
      <c r="G30" s="16">
        <v>16.23</v>
      </c>
      <c r="H30" s="16">
        <v>20.440000000000001</v>
      </c>
      <c r="I30" s="16">
        <v>4093.31</v>
      </c>
      <c r="J30" s="15">
        <v>1.8543828505454794E-2</v>
      </c>
    </row>
    <row r="31" spans="1:10" ht="24" customHeight="1" x14ac:dyDescent="0.25">
      <c r="A31" s="22" t="s">
        <v>25</v>
      </c>
      <c r="B31" s="22"/>
      <c r="C31" s="22"/>
      <c r="D31" s="22" t="s">
        <v>26</v>
      </c>
      <c r="E31" s="22"/>
      <c r="F31" s="23"/>
      <c r="G31" s="22"/>
      <c r="H31" s="22"/>
      <c r="I31" s="21">
        <v>407.4</v>
      </c>
      <c r="J31" s="20">
        <v>1.8456348854893187E-3</v>
      </c>
    </row>
    <row r="32" spans="1:10" ht="24" customHeight="1" x14ac:dyDescent="0.25">
      <c r="A32" s="19" t="s">
        <v>36</v>
      </c>
      <c r="B32" s="17" t="s">
        <v>35</v>
      </c>
      <c r="C32" s="19" t="s">
        <v>34</v>
      </c>
      <c r="D32" s="19" t="s">
        <v>33</v>
      </c>
      <c r="E32" s="18" t="s">
        <v>32</v>
      </c>
      <c r="F32" s="17">
        <v>210</v>
      </c>
      <c r="G32" s="16">
        <v>1.54</v>
      </c>
      <c r="H32" s="16">
        <v>1.94</v>
      </c>
      <c r="I32" s="16">
        <v>407.4</v>
      </c>
      <c r="J32" s="15">
        <v>1.8456348854893187E-3</v>
      </c>
    </row>
    <row r="33" spans="1:1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25">
      <c r="A34" s="87"/>
      <c r="B34" s="87"/>
      <c r="C34" s="87"/>
      <c r="D34" s="13"/>
      <c r="E34" s="12"/>
      <c r="F34" s="86" t="s">
        <v>27</v>
      </c>
      <c r="G34" s="87"/>
      <c r="H34" s="88">
        <v>175208.75</v>
      </c>
      <c r="I34" s="87"/>
      <c r="J34" s="87"/>
    </row>
    <row r="35" spans="1:10" x14ac:dyDescent="0.25">
      <c r="A35" s="87"/>
      <c r="B35" s="87"/>
      <c r="C35" s="87"/>
      <c r="D35" s="13"/>
      <c r="E35" s="12"/>
      <c r="F35" s="86" t="s">
        <v>28</v>
      </c>
      <c r="G35" s="87"/>
      <c r="H35" s="88">
        <v>45528.3</v>
      </c>
      <c r="I35" s="87"/>
      <c r="J35" s="87"/>
    </row>
    <row r="36" spans="1:10" x14ac:dyDescent="0.25">
      <c r="A36" s="87"/>
      <c r="B36" s="87"/>
      <c r="C36" s="87"/>
      <c r="D36" s="13"/>
      <c r="E36" s="12"/>
      <c r="F36" s="86" t="s">
        <v>29</v>
      </c>
      <c r="G36" s="87"/>
      <c r="H36" s="88">
        <v>220737.05</v>
      </c>
      <c r="I36" s="87"/>
      <c r="J36" s="87"/>
    </row>
    <row r="37" spans="1:10" ht="60" customHeight="1" x14ac:dyDescent="0.25">
      <c r="A37" s="35" t="str">
        <f>'Resumo do Orçamento'!A17</f>
        <v>VALOR TOTAL: DUZENTOS E VINTE MIL, SETECENTOS E TRINTA E SETE REAIS E CINCO CENTAVOS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 ht="70.05" customHeight="1" x14ac:dyDescent="0.25">
      <c r="A38" s="92" t="s">
        <v>30</v>
      </c>
      <c r="B38" s="75"/>
      <c r="C38" s="75"/>
      <c r="D38" s="75"/>
      <c r="E38" s="75"/>
      <c r="F38" s="75"/>
      <c r="G38" s="75"/>
      <c r="H38" s="75"/>
      <c r="I38" s="75"/>
      <c r="J38" s="75"/>
    </row>
    <row r="39" spans="1:10" ht="60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70.05" customHeight="1" x14ac:dyDescent="0.25">
      <c r="A40" s="92" t="s">
        <v>31</v>
      </c>
      <c r="B40" s="75"/>
      <c r="C40" s="75"/>
      <c r="D40" s="75"/>
      <c r="E40" s="75"/>
      <c r="F40" s="75"/>
      <c r="G40" s="75"/>
      <c r="H40" s="75"/>
      <c r="I40" s="75"/>
      <c r="J40" s="75"/>
    </row>
  </sheetData>
  <mergeCells count="20">
    <mergeCell ref="A36:C36"/>
    <mergeCell ref="F36:G36"/>
    <mergeCell ref="H36:J36"/>
    <mergeCell ref="A38:J38"/>
    <mergeCell ref="A40:J40"/>
    <mergeCell ref="A3:D3"/>
    <mergeCell ref="A1:J1"/>
    <mergeCell ref="F35:G35"/>
    <mergeCell ref="H35:J35"/>
    <mergeCell ref="E2:F2"/>
    <mergeCell ref="G2:H2"/>
    <mergeCell ref="I2:J2"/>
    <mergeCell ref="E3:F3"/>
    <mergeCell ref="G3:H3"/>
    <mergeCell ref="I3:J3"/>
    <mergeCell ref="A4:J4"/>
    <mergeCell ref="A34:C34"/>
    <mergeCell ref="F34:G34"/>
    <mergeCell ref="H34:J34"/>
    <mergeCell ref="A35:C35"/>
  </mergeCells>
  <pageMargins left="0.5" right="0.5" top="1" bottom="1" header="0.5" footer="0.5"/>
  <pageSetup paperSize="9" scale="52" fitToHeight="0" orientation="portrait" r:id="rId1"/>
  <headerFooter>
    <oddHeader>&amp;L &amp;C &amp;R</oddHeader>
    <oddFooter>&amp;L &amp;C 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D65D-46CB-4550-AD22-0A88B97F481F}">
  <sheetPr>
    <pageSetUpPr fitToPage="1"/>
  </sheetPr>
  <dimension ref="A1:K858"/>
  <sheetViews>
    <sheetView showOutlineSymbols="0" showWhiteSpace="0" view="pageBreakPreview" zoomScale="60" zoomScaleNormal="100" workbookViewId="0">
      <selection activeCell="A4" sqref="A4:D4"/>
    </sheetView>
  </sheetViews>
  <sheetFormatPr defaultRowHeight="13.8" x14ac:dyDescent="0.25"/>
  <cols>
    <col min="1" max="1" width="10" style="36" bestFit="1" customWidth="1"/>
    <col min="2" max="2" width="12" style="36" bestFit="1" customWidth="1"/>
    <col min="3" max="3" width="10" style="36" bestFit="1" customWidth="1"/>
    <col min="4" max="4" width="60" style="36" bestFit="1" customWidth="1"/>
    <col min="5" max="5" width="15" style="36" bestFit="1" customWidth="1"/>
    <col min="6" max="6" width="9.3984375" style="36" customWidth="1"/>
    <col min="7" max="9" width="12" style="36" bestFit="1" customWidth="1"/>
    <col min="10" max="10" width="14" style="36" bestFit="1" customWidth="1"/>
    <col min="11" max="16384" width="8.796875" style="36"/>
  </cols>
  <sheetData>
    <row r="1" spans="1:10" ht="90.6" customHeight="1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3" spans="1:10" x14ac:dyDescent="0.25">
      <c r="A3" s="37"/>
      <c r="B3" s="37"/>
      <c r="C3" s="99" t="s">
        <v>462</v>
      </c>
      <c r="D3" s="99"/>
      <c r="E3" s="99" t="s">
        <v>1</v>
      </c>
      <c r="F3" s="99"/>
      <c r="G3" s="99" t="s">
        <v>2</v>
      </c>
      <c r="H3" s="99"/>
      <c r="I3" s="99" t="s">
        <v>3</v>
      </c>
      <c r="J3" s="99"/>
    </row>
    <row r="4" spans="1:10" ht="53.4" customHeight="1" x14ac:dyDescent="0.25">
      <c r="A4" s="96" t="s">
        <v>4</v>
      </c>
      <c r="B4" s="96"/>
      <c r="C4" s="96"/>
      <c r="D4" s="96"/>
      <c r="E4" s="96" t="s">
        <v>5</v>
      </c>
      <c r="F4" s="96"/>
      <c r="G4" s="96" t="s">
        <v>6</v>
      </c>
      <c r="H4" s="96"/>
      <c r="I4" s="96" t="s">
        <v>7</v>
      </c>
      <c r="J4" s="96"/>
    </row>
    <row r="5" spans="1:10" x14ac:dyDescent="0.25">
      <c r="A5" s="94" t="s">
        <v>462</v>
      </c>
      <c r="B5" s="95"/>
      <c r="C5" s="95"/>
      <c r="D5" s="95"/>
      <c r="E5" s="95"/>
      <c r="F5" s="95"/>
      <c r="G5" s="95"/>
      <c r="H5" s="95"/>
      <c r="I5" s="95"/>
      <c r="J5" s="95"/>
    </row>
    <row r="6" spans="1:10" ht="30" customHeight="1" x14ac:dyDescent="0.25">
      <c r="A6" s="94" t="s">
        <v>461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 x14ac:dyDescent="0.25">
      <c r="A7" s="38" t="s">
        <v>97</v>
      </c>
      <c r="B7" s="39" t="s">
        <v>103</v>
      </c>
      <c r="C7" s="38" t="s">
        <v>102</v>
      </c>
      <c r="D7" s="38" t="s">
        <v>10</v>
      </c>
      <c r="E7" s="100" t="s">
        <v>137</v>
      </c>
      <c r="F7" s="100"/>
      <c r="G7" s="40" t="s">
        <v>101</v>
      </c>
      <c r="H7" s="39" t="s">
        <v>100</v>
      </c>
      <c r="I7" s="39" t="s">
        <v>99</v>
      </c>
      <c r="J7" s="39" t="s">
        <v>11</v>
      </c>
    </row>
    <row r="8" spans="1:10" ht="24" customHeight="1" x14ac:dyDescent="0.25">
      <c r="A8" s="41" t="s">
        <v>136</v>
      </c>
      <c r="B8" s="42" t="s">
        <v>96</v>
      </c>
      <c r="C8" s="41" t="s">
        <v>34</v>
      </c>
      <c r="D8" s="41" t="s">
        <v>95</v>
      </c>
      <c r="E8" s="101" t="s">
        <v>130</v>
      </c>
      <c r="F8" s="101"/>
      <c r="G8" s="43" t="s">
        <v>91</v>
      </c>
      <c r="H8" s="44">
        <v>1</v>
      </c>
      <c r="I8" s="45">
        <v>92.66</v>
      </c>
      <c r="J8" s="45">
        <v>92.66</v>
      </c>
    </row>
    <row r="9" spans="1:10" ht="24" customHeight="1" x14ac:dyDescent="0.25">
      <c r="A9" s="46" t="s">
        <v>133</v>
      </c>
      <c r="B9" s="47" t="s">
        <v>306</v>
      </c>
      <c r="C9" s="46" t="s">
        <v>34</v>
      </c>
      <c r="D9" s="46" t="s">
        <v>305</v>
      </c>
      <c r="E9" s="98" t="s">
        <v>130</v>
      </c>
      <c r="F9" s="98"/>
      <c r="G9" s="48" t="s">
        <v>91</v>
      </c>
      <c r="H9" s="49">
        <v>1</v>
      </c>
      <c r="I9" s="50">
        <v>0.95</v>
      </c>
      <c r="J9" s="50">
        <v>0.95</v>
      </c>
    </row>
    <row r="10" spans="1:10" ht="24" customHeight="1" x14ac:dyDescent="0.25">
      <c r="A10" s="46" t="s">
        <v>113</v>
      </c>
      <c r="B10" s="47" t="s">
        <v>304</v>
      </c>
      <c r="C10" s="46" t="s">
        <v>34</v>
      </c>
      <c r="D10" s="46" t="s">
        <v>303</v>
      </c>
      <c r="E10" s="98" t="s">
        <v>114</v>
      </c>
      <c r="F10" s="98"/>
      <c r="G10" s="48" t="s">
        <v>91</v>
      </c>
      <c r="H10" s="49">
        <v>1</v>
      </c>
      <c r="I10" s="50">
        <v>90.54</v>
      </c>
      <c r="J10" s="50">
        <v>90.54</v>
      </c>
    </row>
    <row r="11" spans="1:10" ht="24" customHeight="1" x14ac:dyDescent="0.25">
      <c r="A11" s="46" t="s">
        <v>113</v>
      </c>
      <c r="B11" s="47" t="s">
        <v>460</v>
      </c>
      <c r="C11" s="46" t="s">
        <v>34</v>
      </c>
      <c r="D11" s="46" t="s">
        <v>459</v>
      </c>
      <c r="E11" s="98" t="s">
        <v>120</v>
      </c>
      <c r="F11" s="98"/>
      <c r="G11" s="48" t="s">
        <v>91</v>
      </c>
      <c r="H11" s="49">
        <v>1</v>
      </c>
      <c r="I11" s="50">
        <v>0.55000000000000004</v>
      </c>
      <c r="J11" s="50">
        <v>0.55000000000000004</v>
      </c>
    </row>
    <row r="12" spans="1:10" ht="24" customHeight="1" x14ac:dyDescent="0.25">
      <c r="A12" s="46" t="s">
        <v>113</v>
      </c>
      <c r="B12" s="47" t="s">
        <v>125</v>
      </c>
      <c r="C12" s="46" t="s">
        <v>34</v>
      </c>
      <c r="D12" s="46" t="s">
        <v>124</v>
      </c>
      <c r="E12" s="98" t="s">
        <v>123</v>
      </c>
      <c r="F12" s="98"/>
      <c r="G12" s="48" t="s">
        <v>91</v>
      </c>
      <c r="H12" s="49">
        <v>1</v>
      </c>
      <c r="I12" s="50">
        <v>0.55000000000000004</v>
      </c>
      <c r="J12" s="50">
        <v>0.55000000000000004</v>
      </c>
    </row>
    <row r="13" spans="1:10" ht="24" customHeight="1" x14ac:dyDescent="0.25">
      <c r="A13" s="46" t="s">
        <v>113</v>
      </c>
      <c r="B13" s="47" t="s">
        <v>458</v>
      </c>
      <c r="C13" s="46" t="s">
        <v>34</v>
      </c>
      <c r="D13" s="46" t="s">
        <v>457</v>
      </c>
      <c r="E13" s="98" t="s">
        <v>120</v>
      </c>
      <c r="F13" s="98"/>
      <c r="G13" s="48" t="s">
        <v>91</v>
      </c>
      <c r="H13" s="49">
        <v>1</v>
      </c>
      <c r="I13" s="50">
        <v>0.01</v>
      </c>
      <c r="J13" s="50">
        <v>0.01</v>
      </c>
    </row>
    <row r="14" spans="1:10" ht="24" customHeight="1" x14ac:dyDescent="0.25">
      <c r="A14" s="46" t="s">
        <v>113</v>
      </c>
      <c r="B14" s="47" t="s">
        <v>119</v>
      </c>
      <c r="C14" s="46" t="s">
        <v>34</v>
      </c>
      <c r="D14" s="46" t="s">
        <v>118</v>
      </c>
      <c r="E14" s="98" t="s">
        <v>117</v>
      </c>
      <c r="F14" s="98"/>
      <c r="G14" s="48" t="s">
        <v>91</v>
      </c>
      <c r="H14" s="49">
        <v>1</v>
      </c>
      <c r="I14" s="50">
        <v>0.06</v>
      </c>
      <c r="J14" s="50">
        <v>0.06</v>
      </c>
    </row>
    <row r="15" spans="1:10" x14ac:dyDescent="0.25">
      <c r="A15" s="51"/>
      <c r="B15" s="51"/>
      <c r="C15" s="51"/>
      <c r="D15" s="51"/>
      <c r="E15" s="51" t="s">
        <v>109</v>
      </c>
      <c r="F15" s="52">
        <v>91.49</v>
      </c>
      <c r="G15" s="51" t="s">
        <v>108</v>
      </c>
      <c r="H15" s="52">
        <v>0</v>
      </c>
      <c r="I15" s="51" t="s">
        <v>107</v>
      </c>
      <c r="J15" s="52">
        <v>91.490000000000009</v>
      </c>
    </row>
    <row r="16" spans="1:10" ht="14.4" thickBot="1" x14ac:dyDescent="0.3">
      <c r="A16" s="51"/>
      <c r="B16" s="51"/>
      <c r="C16" s="51"/>
      <c r="D16" s="51"/>
      <c r="E16" s="51" t="s">
        <v>106</v>
      </c>
      <c r="F16" s="52">
        <v>24.09</v>
      </c>
      <c r="G16" s="51"/>
      <c r="H16" s="102" t="s">
        <v>105</v>
      </c>
      <c r="I16" s="102"/>
      <c r="J16" s="52">
        <v>116.75</v>
      </c>
    </row>
    <row r="17" spans="1:10" ht="1.05" customHeight="1" thickTop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</row>
    <row r="18" spans="1:10" ht="18" customHeight="1" x14ac:dyDescent="0.25">
      <c r="A18" s="38" t="s">
        <v>94</v>
      </c>
      <c r="B18" s="39" t="s">
        <v>103</v>
      </c>
      <c r="C18" s="38" t="s">
        <v>102</v>
      </c>
      <c r="D18" s="38" t="s">
        <v>10</v>
      </c>
      <c r="E18" s="100" t="s">
        <v>137</v>
      </c>
      <c r="F18" s="100"/>
      <c r="G18" s="40" t="s">
        <v>101</v>
      </c>
      <c r="H18" s="39" t="s">
        <v>100</v>
      </c>
      <c r="I18" s="39" t="s">
        <v>99</v>
      </c>
      <c r="J18" s="39" t="s">
        <v>11</v>
      </c>
    </row>
    <row r="19" spans="1:10" ht="24" customHeight="1" x14ac:dyDescent="0.25">
      <c r="A19" s="41" t="s">
        <v>136</v>
      </c>
      <c r="B19" s="42" t="s">
        <v>93</v>
      </c>
      <c r="C19" s="41" t="s">
        <v>34</v>
      </c>
      <c r="D19" s="41" t="s">
        <v>92</v>
      </c>
      <c r="E19" s="101" t="s">
        <v>130</v>
      </c>
      <c r="F19" s="101"/>
      <c r="G19" s="43" t="s">
        <v>91</v>
      </c>
      <c r="H19" s="44">
        <v>1</v>
      </c>
      <c r="I19" s="45">
        <v>23.11</v>
      </c>
      <c r="J19" s="45">
        <v>23.11</v>
      </c>
    </row>
    <row r="20" spans="1:10" ht="24" customHeight="1" x14ac:dyDescent="0.25">
      <c r="A20" s="46" t="s">
        <v>133</v>
      </c>
      <c r="B20" s="47" t="s">
        <v>302</v>
      </c>
      <c r="C20" s="46" t="s">
        <v>34</v>
      </c>
      <c r="D20" s="46" t="s">
        <v>301</v>
      </c>
      <c r="E20" s="98" t="s">
        <v>130</v>
      </c>
      <c r="F20" s="98"/>
      <c r="G20" s="48" t="s">
        <v>91</v>
      </c>
      <c r="H20" s="49">
        <v>0</v>
      </c>
      <c r="I20" s="50">
        <v>0.34</v>
      </c>
      <c r="J20" s="50">
        <v>0</v>
      </c>
    </row>
    <row r="21" spans="1:10" ht="24" customHeight="1" x14ac:dyDescent="0.25">
      <c r="A21" s="46" t="s">
        <v>113</v>
      </c>
      <c r="B21" s="47" t="s">
        <v>456</v>
      </c>
      <c r="C21" s="46" t="s">
        <v>34</v>
      </c>
      <c r="D21" s="46" t="s">
        <v>455</v>
      </c>
      <c r="E21" s="98" t="s">
        <v>120</v>
      </c>
      <c r="F21" s="98"/>
      <c r="G21" s="48" t="s">
        <v>91</v>
      </c>
      <c r="H21" s="49">
        <v>0</v>
      </c>
      <c r="I21" s="50">
        <v>0.94</v>
      </c>
      <c r="J21" s="50">
        <v>0</v>
      </c>
    </row>
    <row r="22" spans="1:10" ht="24" customHeight="1" x14ac:dyDescent="0.25">
      <c r="A22" s="46" t="s">
        <v>113</v>
      </c>
      <c r="B22" s="47" t="s">
        <v>125</v>
      </c>
      <c r="C22" s="46" t="s">
        <v>34</v>
      </c>
      <c r="D22" s="46" t="s">
        <v>124</v>
      </c>
      <c r="E22" s="98" t="s">
        <v>123</v>
      </c>
      <c r="F22" s="98"/>
      <c r="G22" s="48" t="s">
        <v>91</v>
      </c>
      <c r="H22" s="49">
        <v>0</v>
      </c>
      <c r="I22" s="50">
        <v>0.55000000000000004</v>
      </c>
      <c r="J22" s="50">
        <v>0</v>
      </c>
    </row>
    <row r="23" spans="1:10" ht="24" customHeight="1" x14ac:dyDescent="0.25">
      <c r="A23" s="46" t="s">
        <v>113</v>
      </c>
      <c r="B23" s="47" t="s">
        <v>454</v>
      </c>
      <c r="C23" s="46" t="s">
        <v>34</v>
      </c>
      <c r="D23" s="46" t="s">
        <v>453</v>
      </c>
      <c r="E23" s="98" t="s">
        <v>120</v>
      </c>
      <c r="F23" s="98"/>
      <c r="G23" s="48" t="s">
        <v>91</v>
      </c>
      <c r="H23" s="49">
        <v>0</v>
      </c>
      <c r="I23" s="50">
        <v>0.08</v>
      </c>
      <c r="J23" s="50">
        <v>0</v>
      </c>
    </row>
    <row r="24" spans="1:10" ht="24" customHeight="1" x14ac:dyDescent="0.25">
      <c r="A24" s="46" t="s">
        <v>113</v>
      </c>
      <c r="B24" s="47" t="s">
        <v>300</v>
      </c>
      <c r="C24" s="46" t="s">
        <v>34</v>
      </c>
      <c r="D24" s="46" t="s">
        <v>299</v>
      </c>
      <c r="E24" s="98" t="s">
        <v>114</v>
      </c>
      <c r="F24" s="98"/>
      <c r="G24" s="48" t="s">
        <v>91</v>
      </c>
      <c r="H24" s="49">
        <v>1</v>
      </c>
      <c r="I24" s="50">
        <v>23.11</v>
      </c>
      <c r="J24" s="50">
        <v>23.11</v>
      </c>
    </row>
    <row r="25" spans="1:10" ht="24" customHeight="1" x14ac:dyDescent="0.25">
      <c r="A25" s="46" t="s">
        <v>113</v>
      </c>
      <c r="B25" s="47" t="s">
        <v>119</v>
      </c>
      <c r="C25" s="46" t="s">
        <v>34</v>
      </c>
      <c r="D25" s="46" t="s">
        <v>118</v>
      </c>
      <c r="E25" s="98" t="s">
        <v>117</v>
      </c>
      <c r="F25" s="98"/>
      <c r="G25" s="48" t="s">
        <v>91</v>
      </c>
      <c r="H25" s="49">
        <v>0</v>
      </c>
      <c r="I25" s="50">
        <v>0.06</v>
      </c>
      <c r="J25" s="50">
        <v>0</v>
      </c>
    </row>
    <row r="26" spans="1:10" x14ac:dyDescent="0.25">
      <c r="A26" s="51"/>
      <c r="B26" s="51"/>
      <c r="C26" s="51"/>
      <c r="D26" s="51"/>
      <c r="E26" s="51" t="s">
        <v>109</v>
      </c>
      <c r="F26" s="52">
        <v>23.11</v>
      </c>
      <c r="G26" s="51" t="s">
        <v>108</v>
      </c>
      <c r="H26" s="52">
        <v>0</v>
      </c>
      <c r="I26" s="51" t="s">
        <v>107</v>
      </c>
      <c r="J26" s="52">
        <v>23.11</v>
      </c>
    </row>
    <row r="27" spans="1:10" ht="14.4" thickBot="1" x14ac:dyDescent="0.3">
      <c r="A27" s="51"/>
      <c r="B27" s="51"/>
      <c r="C27" s="51"/>
      <c r="D27" s="51"/>
      <c r="E27" s="51" t="s">
        <v>106</v>
      </c>
      <c r="F27" s="52">
        <v>6</v>
      </c>
      <c r="G27" s="51"/>
      <c r="H27" s="102" t="s">
        <v>105</v>
      </c>
      <c r="I27" s="102"/>
      <c r="J27" s="52">
        <v>29.11</v>
      </c>
    </row>
    <row r="28" spans="1:10" ht="1.05" customHeight="1" thickTop="1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</row>
    <row r="29" spans="1:10" ht="18" customHeight="1" x14ac:dyDescent="0.25">
      <c r="A29" s="38" t="s">
        <v>90</v>
      </c>
      <c r="B29" s="39" t="s">
        <v>103</v>
      </c>
      <c r="C29" s="38" t="s">
        <v>102</v>
      </c>
      <c r="D29" s="38" t="s">
        <v>10</v>
      </c>
      <c r="E29" s="100" t="s">
        <v>137</v>
      </c>
      <c r="F29" s="100"/>
      <c r="G29" s="40" t="s">
        <v>101</v>
      </c>
      <c r="H29" s="39" t="s">
        <v>100</v>
      </c>
      <c r="I29" s="39" t="s">
        <v>99</v>
      </c>
      <c r="J29" s="39" t="s">
        <v>11</v>
      </c>
    </row>
    <row r="30" spans="1:10" ht="24" customHeight="1" x14ac:dyDescent="0.25">
      <c r="A30" s="41" t="s">
        <v>136</v>
      </c>
      <c r="B30" s="42" t="s">
        <v>89</v>
      </c>
      <c r="C30" s="41" t="s">
        <v>81</v>
      </c>
      <c r="D30" s="41" t="s">
        <v>88</v>
      </c>
      <c r="E30" s="101" t="s">
        <v>445</v>
      </c>
      <c r="F30" s="101"/>
      <c r="G30" s="43" t="s">
        <v>32</v>
      </c>
      <c r="H30" s="44">
        <v>1</v>
      </c>
      <c r="I30" s="45">
        <v>316.22000000000003</v>
      </c>
      <c r="J30" s="45">
        <v>316.22000000000003</v>
      </c>
    </row>
    <row r="31" spans="1:10" ht="24" customHeight="1" x14ac:dyDescent="0.25">
      <c r="A31" s="46" t="s">
        <v>133</v>
      </c>
      <c r="B31" s="47" t="s">
        <v>365</v>
      </c>
      <c r="C31" s="46" t="s">
        <v>34</v>
      </c>
      <c r="D31" s="46" t="s">
        <v>364</v>
      </c>
      <c r="E31" s="98" t="s">
        <v>130</v>
      </c>
      <c r="F31" s="98"/>
      <c r="G31" s="48" t="s">
        <v>91</v>
      </c>
      <c r="H31" s="49">
        <v>1</v>
      </c>
      <c r="I31" s="50">
        <v>19.63</v>
      </c>
      <c r="J31" s="50">
        <v>19.63</v>
      </c>
    </row>
    <row r="32" spans="1:10" ht="24" customHeight="1" x14ac:dyDescent="0.25">
      <c r="A32" s="46" t="s">
        <v>133</v>
      </c>
      <c r="B32" s="47" t="s">
        <v>157</v>
      </c>
      <c r="C32" s="46" t="s">
        <v>34</v>
      </c>
      <c r="D32" s="46" t="s">
        <v>156</v>
      </c>
      <c r="E32" s="98" t="s">
        <v>130</v>
      </c>
      <c r="F32" s="98"/>
      <c r="G32" s="48" t="s">
        <v>91</v>
      </c>
      <c r="H32" s="49">
        <v>2</v>
      </c>
      <c r="I32" s="50">
        <v>15.63</v>
      </c>
      <c r="J32" s="50">
        <v>31.26</v>
      </c>
    </row>
    <row r="33" spans="1:10" ht="36" customHeight="1" x14ac:dyDescent="0.25">
      <c r="A33" s="46" t="s">
        <v>133</v>
      </c>
      <c r="B33" s="47" t="s">
        <v>347</v>
      </c>
      <c r="C33" s="46" t="s">
        <v>34</v>
      </c>
      <c r="D33" s="46" t="s">
        <v>346</v>
      </c>
      <c r="E33" s="98" t="s">
        <v>329</v>
      </c>
      <c r="F33" s="98"/>
      <c r="G33" s="48" t="s">
        <v>57</v>
      </c>
      <c r="H33" s="49">
        <v>0.01</v>
      </c>
      <c r="I33" s="50">
        <v>302.01</v>
      </c>
      <c r="J33" s="50">
        <v>3.02</v>
      </c>
    </row>
    <row r="34" spans="1:10" ht="24" customHeight="1" x14ac:dyDescent="0.25">
      <c r="A34" s="46" t="s">
        <v>113</v>
      </c>
      <c r="B34" s="47" t="s">
        <v>452</v>
      </c>
      <c r="C34" s="46" t="s">
        <v>34</v>
      </c>
      <c r="D34" s="46" t="s">
        <v>451</v>
      </c>
      <c r="E34" s="98" t="s">
        <v>219</v>
      </c>
      <c r="F34" s="98"/>
      <c r="G34" s="48" t="s">
        <v>426</v>
      </c>
      <c r="H34" s="49">
        <v>1</v>
      </c>
      <c r="I34" s="50">
        <v>4.08</v>
      </c>
      <c r="J34" s="50">
        <v>4.08</v>
      </c>
    </row>
    <row r="35" spans="1:10" ht="24" customHeight="1" x14ac:dyDescent="0.25">
      <c r="A35" s="46" t="s">
        <v>113</v>
      </c>
      <c r="B35" s="47" t="s">
        <v>450</v>
      </c>
      <c r="C35" s="46" t="s">
        <v>34</v>
      </c>
      <c r="D35" s="46" t="s">
        <v>449</v>
      </c>
      <c r="E35" s="98" t="s">
        <v>219</v>
      </c>
      <c r="F35" s="98"/>
      <c r="G35" s="48" t="s">
        <v>426</v>
      </c>
      <c r="H35" s="49">
        <v>4</v>
      </c>
      <c r="I35" s="50">
        <v>8.1</v>
      </c>
      <c r="J35" s="50">
        <v>32.4</v>
      </c>
    </row>
    <row r="36" spans="1:10" ht="24" customHeight="1" x14ac:dyDescent="0.25">
      <c r="A36" s="46" t="s">
        <v>113</v>
      </c>
      <c r="B36" s="47" t="s">
        <v>448</v>
      </c>
      <c r="C36" s="46" t="s">
        <v>34</v>
      </c>
      <c r="D36" s="46" t="s">
        <v>88</v>
      </c>
      <c r="E36" s="98" t="s">
        <v>219</v>
      </c>
      <c r="F36" s="98"/>
      <c r="G36" s="48" t="s">
        <v>32</v>
      </c>
      <c r="H36" s="49">
        <v>1</v>
      </c>
      <c r="I36" s="50">
        <v>223.83</v>
      </c>
      <c r="J36" s="50">
        <v>223.83</v>
      </c>
    </row>
    <row r="37" spans="1:10" ht="24" customHeight="1" x14ac:dyDescent="0.25">
      <c r="A37" s="46" t="s">
        <v>113</v>
      </c>
      <c r="B37" s="47" t="s">
        <v>447</v>
      </c>
      <c r="C37" s="46" t="s">
        <v>34</v>
      </c>
      <c r="D37" s="46" t="s">
        <v>446</v>
      </c>
      <c r="E37" s="98" t="s">
        <v>219</v>
      </c>
      <c r="F37" s="98"/>
      <c r="G37" s="48" t="s">
        <v>46</v>
      </c>
      <c r="H37" s="49">
        <v>0.11</v>
      </c>
      <c r="I37" s="50">
        <v>18.21</v>
      </c>
      <c r="J37" s="50">
        <v>2</v>
      </c>
    </row>
    <row r="38" spans="1:10" x14ac:dyDescent="0.25">
      <c r="A38" s="51"/>
      <c r="B38" s="51"/>
      <c r="C38" s="51"/>
      <c r="D38" s="51"/>
      <c r="E38" s="51" t="s">
        <v>109</v>
      </c>
      <c r="F38" s="52">
        <v>40.28</v>
      </c>
      <c r="G38" s="51" t="s">
        <v>108</v>
      </c>
      <c r="H38" s="52">
        <v>0</v>
      </c>
      <c r="I38" s="51" t="s">
        <v>107</v>
      </c>
      <c r="J38" s="52">
        <v>40.28</v>
      </c>
    </row>
    <row r="39" spans="1:10" ht="14.4" thickBot="1" x14ac:dyDescent="0.3">
      <c r="A39" s="51"/>
      <c r="B39" s="51"/>
      <c r="C39" s="51"/>
      <c r="D39" s="51"/>
      <c r="E39" s="51" t="s">
        <v>106</v>
      </c>
      <c r="F39" s="52">
        <v>82.21</v>
      </c>
      <c r="G39" s="51"/>
      <c r="H39" s="102" t="s">
        <v>105</v>
      </c>
      <c r="I39" s="102"/>
      <c r="J39" s="52">
        <v>398.43</v>
      </c>
    </row>
    <row r="40" spans="1:10" ht="1.05" customHeight="1" thickTop="1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18" customHeight="1" x14ac:dyDescent="0.25">
      <c r="A41" s="38" t="s">
        <v>83</v>
      </c>
      <c r="B41" s="39" t="s">
        <v>103</v>
      </c>
      <c r="C41" s="38" t="s">
        <v>102</v>
      </c>
      <c r="D41" s="38" t="s">
        <v>10</v>
      </c>
      <c r="E41" s="100" t="s">
        <v>137</v>
      </c>
      <c r="F41" s="100"/>
      <c r="G41" s="40" t="s">
        <v>101</v>
      </c>
      <c r="H41" s="39" t="s">
        <v>100</v>
      </c>
      <c r="I41" s="39" t="s">
        <v>99</v>
      </c>
      <c r="J41" s="39" t="s">
        <v>11</v>
      </c>
    </row>
    <row r="42" spans="1:10" ht="24" customHeight="1" x14ac:dyDescent="0.25">
      <c r="A42" s="41" t="s">
        <v>136</v>
      </c>
      <c r="B42" s="42" t="s">
        <v>82</v>
      </c>
      <c r="C42" s="41" t="s">
        <v>81</v>
      </c>
      <c r="D42" s="41" t="s">
        <v>80</v>
      </c>
      <c r="E42" s="101" t="s">
        <v>445</v>
      </c>
      <c r="F42" s="101"/>
      <c r="G42" s="43" t="s">
        <v>79</v>
      </c>
      <c r="H42" s="44">
        <v>1</v>
      </c>
      <c r="I42" s="45">
        <v>358.14</v>
      </c>
      <c r="J42" s="45">
        <v>358.14</v>
      </c>
    </row>
    <row r="43" spans="1:10" ht="24" customHeight="1" x14ac:dyDescent="0.25">
      <c r="A43" s="46" t="s">
        <v>113</v>
      </c>
      <c r="B43" s="47" t="s">
        <v>444</v>
      </c>
      <c r="C43" s="46" t="s">
        <v>81</v>
      </c>
      <c r="D43" s="46" t="s">
        <v>443</v>
      </c>
      <c r="E43" s="98" t="s">
        <v>442</v>
      </c>
      <c r="F43" s="98"/>
      <c r="G43" s="48" t="s">
        <v>79</v>
      </c>
      <c r="H43" s="49">
        <v>1</v>
      </c>
      <c r="I43" s="50">
        <v>278.54000000000002</v>
      </c>
      <c r="J43" s="50">
        <v>278.54000000000002</v>
      </c>
    </row>
    <row r="44" spans="1:10" ht="24" customHeight="1" x14ac:dyDescent="0.25">
      <c r="A44" s="46" t="s">
        <v>113</v>
      </c>
      <c r="B44" s="47" t="s">
        <v>441</v>
      </c>
      <c r="C44" s="46" t="s">
        <v>81</v>
      </c>
      <c r="D44" s="46" t="s">
        <v>440</v>
      </c>
      <c r="E44" s="98" t="s">
        <v>117</v>
      </c>
      <c r="F44" s="98"/>
      <c r="G44" s="48" t="s">
        <v>57</v>
      </c>
      <c r="H44" s="49">
        <v>8</v>
      </c>
      <c r="I44" s="50">
        <v>9.9499999999999993</v>
      </c>
      <c r="J44" s="50">
        <v>79.599999999999994</v>
      </c>
    </row>
    <row r="45" spans="1:10" x14ac:dyDescent="0.25">
      <c r="A45" s="51"/>
      <c r="B45" s="51"/>
      <c r="C45" s="51"/>
      <c r="D45" s="51"/>
      <c r="E45" s="51" t="s">
        <v>109</v>
      </c>
      <c r="F45" s="52">
        <v>0</v>
      </c>
      <c r="G45" s="51" t="s">
        <v>108</v>
      </c>
      <c r="H45" s="52">
        <v>0</v>
      </c>
      <c r="I45" s="51" t="s">
        <v>107</v>
      </c>
      <c r="J45" s="52">
        <v>0</v>
      </c>
    </row>
    <row r="46" spans="1:10" ht="14.4" thickBot="1" x14ac:dyDescent="0.3">
      <c r="A46" s="51"/>
      <c r="B46" s="51"/>
      <c r="C46" s="51"/>
      <c r="D46" s="51"/>
      <c r="E46" s="51" t="s">
        <v>106</v>
      </c>
      <c r="F46" s="52">
        <v>93.11</v>
      </c>
      <c r="G46" s="51"/>
      <c r="H46" s="102" t="s">
        <v>105</v>
      </c>
      <c r="I46" s="102"/>
      <c r="J46" s="52">
        <v>451.25</v>
      </c>
    </row>
    <row r="47" spans="1:10" ht="1.05" customHeight="1" thickTop="1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8" customHeight="1" x14ac:dyDescent="0.25">
      <c r="A48" s="38" t="s">
        <v>78</v>
      </c>
      <c r="B48" s="39" t="s">
        <v>103</v>
      </c>
      <c r="C48" s="38" t="s">
        <v>102</v>
      </c>
      <c r="D48" s="38" t="s">
        <v>10</v>
      </c>
      <c r="E48" s="100" t="s">
        <v>137</v>
      </c>
      <c r="F48" s="100"/>
      <c r="G48" s="40" t="s">
        <v>101</v>
      </c>
      <c r="H48" s="39" t="s">
        <v>100</v>
      </c>
      <c r="I48" s="39" t="s">
        <v>99</v>
      </c>
      <c r="J48" s="39" t="s">
        <v>11</v>
      </c>
    </row>
    <row r="49" spans="1:10" ht="24" customHeight="1" x14ac:dyDescent="0.25">
      <c r="A49" s="41" t="s">
        <v>136</v>
      </c>
      <c r="B49" s="42" t="s">
        <v>77</v>
      </c>
      <c r="C49" s="41" t="s">
        <v>34</v>
      </c>
      <c r="D49" s="41" t="s">
        <v>76</v>
      </c>
      <c r="E49" s="101" t="s">
        <v>439</v>
      </c>
      <c r="F49" s="101"/>
      <c r="G49" s="43" t="s">
        <v>32</v>
      </c>
      <c r="H49" s="44">
        <v>1</v>
      </c>
      <c r="I49" s="45">
        <v>14.37</v>
      </c>
      <c r="J49" s="45">
        <v>14.37</v>
      </c>
    </row>
    <row r="50" spans="1:10" ht="24" customHeight="1" x14ac:dyDescent="0.25">
      <c r="A50" s="46" t="s">
        <v>133</v>
      </c>
      <c r="B50" s="47" t="s">
        <v>183</v>
      </c>
      <c r="C50" s="46" t="s">
        <v>34</v>
      </c>
      <c r="D50" s="46" t="s">
        <v>182</v>
      </c>
      <c r="E50" s="98" t="s">
        <v>130</v>
      </c>
      <c r="F50" s="98"/>
      <c r="G50" s="48" t="s">
        <v>91</v>
      </c>
      <c r="H50" s="49">
        <v>0.28439999999999999</v>
      </c>
      <c r="I50" s="50">
        <v>19.850000000000001</v>
      </c>
      <c r="J50" s="50">
        <v>5.64</v>
      </c>
    </row>
    <row r="51" spans="1:10" ht="24" customHeight="1" x14ac:dyDescent="0.25">
      <c r="A51" s="46" t="s">
        <v>133</v>
      </c>
      <c r="B51" s="47" t="s">
        <v>157</v>
      </c>
      <c r="C51" s="46" t="s">
        <v>34</v>
      </c>
      <c r="D51" s="46" t="s">
        <v>156</v>
      </c>
      <c r="E51" s="98" t="s">
        <v>130</v>
      </c>
      <c r="F51" s="98"/>
      <c r="G51" s="48" t="s">
        <v>91</v>
      </c>
      <c r="H51" s="49">
        <v>0.55859999999999999</v>
      </c>
      <c r="I51" s="50">
        <v>15.63</v>
      </c>
      <c r="J51" s="50">
        <v>8.73</v>
      </c>
    </row>
    <row r="52" spans="1:10" x14ac:dyDescent="0.25">
      <c r="A52" s="51"/>
      <c r="B52" s="51"/>
      <c r="C52" s="51"/>
      <c r="D52" s="51"/>
      <c r="E52" s="51" t="s">
        <v>109</v>
      </c>
      <c r="F52" s="52">
        <v>11.23</v>
      </c>
      <c r="G52" s="51" t="s">
        <v>108</v>
      </c>
      <c r="H52" s="52">
        <v>0</v>
      </c>
      <c r="I52" s="51" t="s">
        <v>107</v>
      </c>
      <c r="J52" s="52">
        <v>11.23</v>
      </c>
    </row>
    <row r="53" spans="1:10" ht="14.4" thickBot="1" x14ac:dyDescent="0.3">
      <c r="A53" s="51"/>
      <c r="B53" s="51"/>
      <c r="C53" s="51"/>
      <c r="D53" s="51"/>
      <c r="E53" s="51" t="s">
        <v>106</v>
      </c>
      <c r="F53" s="52">
        <v>3.73</v>
      </c>
      <c r="G53" s="51"/>
      <c r="H53" s="102" t="s">
        <v>105</v>
      </c>
      <c r="I53" s="102"/>
      <c r="J53" s="52">
        <v>18.100000000000001</v>
      </c>
    </row>
    <row r="54" spans="1:10" ht="1.05" customHeight="1" thickTop="1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</row>
    <row r="55" spans="1:10" ht="18" customHeight="1" x14ac:dyDescent="0.25">
      <c r="A55" s="38" t="s">
        <v>75</v>
      </c>
      <c r="B55" s="39" t="s">
        <v>103</v>
      </c>
      <c r="C55" s="38" t="s">
        <v>102</v>
      </c>
      <c r="D55" s="38" t="s">
        <v>10</v>
      </c>
      <c r="E55" s="100" t="s">
        <v>137</v>
      </c>
      <c r="F55" s="100"/>
      <c r="G55" s="40" t="s">
        <v>101</v>
      </c>
      <c r="H55" s="39" t="s">
        <v>100</v>
      </c>
      <c r="I55" s="39" t="s">
        <v>99</v>
      </c>
      <c r="J55" s="39" t="s">
        <v>11</v>
      </c>
    </row>
    <row r="56" spans="1:10" ht="24" customHeight="1" x14ac:dyDescent="0.25">
      <c r="A56" s="41" t="s">
        <v>136</v>
      </c>
      <c r="B56" s="42" t="s">
        <v>74</v>
      </c>
      <c r="C56" s="41" t="s">
        <v>34</v>
      </c>
      <c r="D56" s="41" t="s">
        <v>73</v>
      </c>
      <c r="E56" s="101" t="s">
        <v>436</v>
      </c>
      <c r="F56" s="101"/>
      <c r="G56" s="43" t="s">
        <v>57</v>
      </c>
      <c r="H56" s="44">
        <v>1</v>
      </c>
      <c r="I56" s="45">
        <v>61.83</v>
      </c>
      <c r="J56" s="45">
        <v>61.83</v>
      </c>
    </row>
    <row r="57" spans="1:10" ht="24" customHeight="1" x14ac:dyDescent="0.25">
      <c r="A57" s="46" t="s">
        <v>133</v>
      </c>
      <c r="B57" s="47" t="s">
        <v>157</v>
      </c>
      <c r="C57" s="46" t="s">
        <v>34</v>
      </c>
      <c r="D57" s="46" t="s">
        <v>156</v>
      </c>
      <c r="E57" s="98" t="s">
        <v>130</v>
      </c>
      <c r="F57" s="98"/>
      <c r="G57" s="48" t="s">
        <v>91</v>
      </c>
      <c r="H57" s="49">
        <v>3.956</v>
      </c>
      <c r="I57" s="50">
        <v>15.63</v>
      </c>
      <c r="J57" s="50">
        <v>61.83</v>
      </c>
    </row>
    <row r="58" spans="1:10" x14ac:dyDescent="0.25">
      <c r="A58" s="51"/>
      <c r="B58" s="51"/>
      <c r="C58" s="51"/>
      <c r="D58" s="51"/>
      <c r="E58" s="51" t="s">
        <v>109</v>
      </c>
      <c r="F58" s="52">
        <v>47.27</v>
      </c>
      <c r="G58" s="51" t="s">
        <v>108</v>
      </c>
      <c r="H58" s="52">
        <v>0</v>
      </c>
      <c r="I58" s="51" t="s">
        <v>107</v>
      </c>
      <c r="J58" s="52">
        <v>47.27</v>
      </c>
    </row>
    <row r="59" spans="1:10" ht="14.4" thickBot="1" x14ac:dyDescent="0.3">
      <c r="A59" s="51"/>
      <c r="B59" s="51"/>
      <c r="C59" s="51"/>
      <c r="D59" s="51"/>
      <c r="E59" s="51" t="s">
        <v>106</v>
      </c>
      <c r="F59" s="52">
        <v>16.07</v>
      </c>
      <c r="G59" s="51"/>
      <c r="H59" s="102" t="s">
        <v>105</v>
      </c>
      <c r="I59" s="102"/>
      <c r="J59" s="52">
        <v>77.900000000000006</v>
      </c>
    </row>
    <row r="60" spans="1:10" ht="1.05" customHeight="1" thickTop="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</row>
    <row r="61" spans="1:10" ht="18" customHeight="1" x14ac:dyDescent="0.25">
      <c r="A61" s="38" t="s">
        <v>72</v>
      </c>
      <c r="B61" s="39" t="s">
        <v>103</v>
      </c>
      <c r="C61" s="38" t="s">
        <v>102</v>
      </c>
      <c r="D61" s="38" t="s">
        <v>10</v>
      </c>
      <c r="E61" s="100" t="s">
        <v>137</v>
      </c>
      <c r="F61" s="100"/>
      <c r="G61" s="40" t="s">
        <v>101</v>
      </c>
      <c r="H61" s="39" t="s">
        <v>100</v>
      </c>
      <c r="I61" s="39" t="s">
        <v>99</v>
      </c>
      <c r="J61" s="39" t="s">
        <v>11</v>
      </c>
    </row>
    <row r="62" spans="1:10" ht="24" customHeight="1" x14ac:dyDescent="0.25">
      <c r="A62" s="41" t="s">
        <v>136</v>
      </c>
      <c r="B62" s="42" t="s">
        <v>71</v>
      </c>
      <c r="C62" s="41" t="s">
        <v>34</v>
      </c>
      <c r="D62" s="41" t="s">
        <v>70</v>
      </c>
      <c r="E62" s="101" t="s">
        <v>436</v>
      </c>
      <c r="F62" s="101"/>
      <c r="G62" s="43" t="s">
        <v>57</v>
      </c>
      <c r="H62" s="44">
        <v>1</v>
      </c>
      <c r="I62" s="45">
        <v>33.909999999999997</v>
      </c>
      <c r="J62" s="45">
        <v>33.909999999999997</v>
      </c>
    </row>
    <row r="63" spans="1:10" ht="36" customHeight="1" x14ac:dyDescent="0.25">
      <c r="A63" s="46" t="s">
        <v>133</v>
      </c>
      <c r="B63" s="47" t="s">
        <v>361</v>
      </c>
      <c r="C63" s="46" t="s">
        <v>34</v>
      </c>
      <c r="D63" s="46" t="s">
        <v>360</v>
      </c>
      <c r="E63" s="98" t="s">
        <v>222</v>
      </c>
      <c r="F63" s="98"/>
      <c r="G63" s="48" t="s">
        <v>236</v>
      </c>
      <c r="H63" s="49">
        <v>0.27400000000000002</v>
      </c>
      <c r="I63" s="50">
        <v>22.72</v>
      </c>
      <c r="J63" s="50">
        <v>6.22</v>
      </c>
    </row>
    <row r="64" spans="1:10" ht="60" customHeight="1" x14ac:dyDescent="0.25">
      <c r="A64" s="46" t="s">
        <v>133</v>
      </c>
      <c r="B64" s="47" t="s">
        <v>381</v>
      </c>
      <c r="C64" s="46" t="s">
        <v>34</v>
      </c>
      <c r="D64" s="46" t="s">
        <v>380</v>
      </c>
      <c r="E64" s="98" t="s">
        <v>222</v>
      </c>
      <c r="F64" s="98"/>
      <c r="G64" s="48" t="s">
        <v>236</v>
      </c>
      <c r="H64" s="49">
        <v>6.0000000000000001E-3</v>
      </c>
      <c r="I64" s="50">
        <v>226.77</v>
      </c>
      <c r="J64" s="50">
        <v>1.36</v>
      </c>
    </row>
    <row r="65" spans="1:10" ht="60" customHeight="1" x14ac:dyDescent="0.25">
      <c r="A65" s="46" t="s">
        <v>133</v>
      </c>
      <c r="B65" s="47" t="s">
        <v>383</v>
      </c>
      <c r="C65" s="46" t="s">
        <v>34</v>
      </c>
      <c r="D65" s="46" t="s">
        <v>382</v>
      </c>
      <c r="E65" s="98" t="s">
        <v>222</v>
      </c>
      <c r="F65" s="98"/>
      <c r="G65" s="48" t="s">
        <v>239</v>
      </c>
      <c r="H65" s="49">
        <v>3.0000000000000001E-3</v>
      </c>
      <c r="I65" s="50">
        <v>37.659999999999997</v>
      </c>
      <c r="J65" s="50">
        <v>0.11</v>
      </c>
    </row>
    <row r="66" spans="1:10" ht="36" customHeight="1" x14ac:dyDescent="0.25">
      <c r="A66" s="46" t="s">
        <v>133</v>
      </c>
      <c r="B66" s="47" t="s">
        <v>363</v>
      </c>
      <c r="C66" s="46" t="s">
        <v>34</v>
      </c>
      <c r="D66" s="46" t="s">
        <v>362</v>
      </c>
      <c r="E66" s="98" t="s">
        <v>222</v>
      </c>
      <c r="F66" s="98"/>
      <c r="G66" s="48" t="s">
        <v>239</v>
      </c>
      <c r="H66" s="49">
        <v>0.254</v>
      </c>
      <c r="I66" s="50">
        <v>15.82</v>
      </c>
      <c r="J66" s="50">
        <v>4.01</v>
      </c>
    </row>
    <row r="67" spans="1:10" ht="24" customHeight="1" x14ac:dyDescent="0.25">
      <c r="A67" s="46" t="s">
        <v>133</v>
      </c>
      <c r="B67" s="47" t="s">
        <v>157</v>
      </c>
      <c r="C67" s="46" t="s">
        <v>34</v>
      </c>
      <c r="D67" s="46" t="s">
        <v>156</v>
      </c>
      <c r="E67" s="98" t="s">
        <v>130</v>
      </c>
      <c r="F67" s="98"/>
      <c r="G67" s="48" t="s">
        <v>91</v>
      </c>
      <c r="H67" s="49">
        <v>0.65900000000000003</v>
      </c>
      <c r="I67" s="50">
        <v>15.63</v>
      </c>
      <c r="J67" s="50">
        <v>10.3</v>
      </c>
    </row>
    <row r="68" spans="1:10" ht="24" customHeight="1" x14ac:dyDescent="0.25">
      <c r="A68" s="46" t="s">
        <v>113</v>
      </c>
      <c r="B68" s="47" t="s">
        <v>438</v>
      </c>
      <c r="C68" s="46" t="s">
        <v>34</v>
      </c>
      <c r="D68" s="46" t="s">
        <v>437</v>
      </c>
      <c r="E68" s="98" t="s">
        <v>219</v>
      </c>
      <c r="F68" s="98"/>
      <c r="G68" s="48" t="s">
        <v>57</v>
      </c>
      <c r="H68" s="49">
        <v>1.25</v>
      </c>
      <c r="I68" s="50">
        <v>9.5299999999999994</v>
      </c>
      <c r="J68" s="50">
        <v>11.91</v>
      </c>
    </row>
    <row r="69" spans="1:10" x14ac:dyDescent="0.25">
      <c r="A69" s="51"/>
      <c r="B69" s="51"/>
      <c r="C69" s="51"/>
      <c r="D69" s="51"/>
      <c r="E69" s="51" t="s">
        <v>109</v>
      </c>
      <c r="F69" s="52">
        <v>14.37</v>
      </c>
      <c r="G69" s="51" t="s">
        <v>108</v>
      </c>
      <c r="H69" s="52">
        <v>0</v>
      </c>
      <c r="I69" s="51" t="s">
        <v>107</v>
      </c>
      <c r="J69" s="52">
        <v>14.37</v>
      </c>
    </row>
    <row r="70" spans="1:10" ht="14.4" thickBot="1" x14ac:dyDescent="0.3">
      <c r="A70" s="51"/>
      <c r="B70" s="51"/>
      <c r="C70" s="51"/>
      <c r="D70" s="51"/>
      <c r="E70" s="51" t="s">
        <v>106</v>
      </c>
      <c r="F70" s="52">
        <v>8.81</v>
      </c>
      <c r="G70" s="51"/>
      <c r="H70" s="102" t="s">
        <v>105</v>
      </c>
      <c r="I70" s="102"/>
      <c r="J70" s="52">
        <v>42.72</v>
      </c>
    </row>
    <row r="71" spans="1:10" ht="1.05" customHeight="1" thickTop="1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</row>
    <row r="72" spans="1:10" ht="18" customHeight="1" x14ac:dyDescent="0.25">
      <c r="A72" s="38" t="s">
        <v>69</v>
      </c>
      <c r="B72" s="39" t="s">
        <v>103</v>
      </c>
      <c r="C72" s="38" t="s">
        <v>102</v>
      </c>
      <c r="D72" s="38" t="s">
        <v>10</v>
      </c>
      <c r="E72" s="100" t="s">
        <v>137</v>
      </c>
      <c r="F72" s="100"/>
      <c r="G72" s="40" t="s">
        <v>101</v>
      </c>
      <c r="H72" s="39" t="s">
        <v>100</v>
      </c>
      <c r="I72" s="39" t="s">
        <v>99</v>
      </c>
      <c r="J72" s="39" t="s">
        <v>11</v>
      </c>
    </row>
    <row r="73" spans="1:10" ht="24" customHeight="1" x14ac:dyDescent="0.25">
      <c r="A73" s="41" t="s">
        <v>136</v>
      </c>
      <c r="B73" s="42" t="s">
        <v>68</v>
      </c>
      <c r="C73" s="41" t="s">
        <v>34</v>
      </c>
      <c r="D73" s="41" t="s">
        <v>67</v>
      </c>
      <c r="E73" s="101" t="s">
        <v>436</v>
      </c>
      <c r="F73" s="101"/>
      <c r="G73" s="43" t="s">
        <v>57</v>
      </c>
      <c r="H73" s="44">
        <v>1</v>
      </c>
      <c r="I73" s="45">
        <v>37.49</v>
      </c>
      <c r="J73" s="45">
        <v>37.49</v>
      </c>
    </row>
    <row r="74" spans="1:10" ht="24" customHeight="1" x14ac:dyDescent="0.25">
      <c r="A74" s="46" t="s">
        <v>133</v>
      </c>
      <c r="B74" s="47" t="s">
        <v>157</v>
      </c>
      <c r="C74" s="46" t="s">
        <v>34</v>
      </c>
      <c r="D74" s="46" t="s">
        <v>156</v>
      </c>
      <c r="E74" s="98" t="s">
        <v>130</v>
      </c>
      <c r="F74" s="98"/>
      <c r="G74" s="48" t="s">
        <v>91</v>
      </c>
      <c r="H74" s="49">
        <v>2.3986000000000001</v>
      </c>
      <c r="I74" s="50">
        <v>15.63</v>
      </c>
      <c r="J74" s="50">
        <v>37.49</v>
      </c>
    </row>
    <row r="75" spans="1:10" x14ac:dyDescent="0.25">
      <c r="A75" s="51"/>
      <c r="B75" s="51"/>
      <c r="C75" s="51"/>
      <c r="D75" s="51"/>
      <c r="E75" s="51" t="s">
        <v>109</v>
      </c>
      <c r="F75" s="52">
        <v>28.66</v>
      </c>
      <c r="G75" s="51" t="s">
        <v>108</v>
      </c>
      <c r="H75" s="52">
        <v>0</v>
      </c>
      <c r="I75" s="51" t="s">
        <v>107</v>
      </c>
      <c r="J75" s="52">
        <v>28.66</v>
      </c>
    </row>
    <row r="76" spans="1:10" ht="14.4" thickBot="1" x14ac:dyDescent="0.3">
      <c r="A76" s="51"/>
      <c r="B76" s="51"/>
      <c r="C76" s="51"/>
      <c r="D76" s="51"/>
      <c r="E76" s="51" t="s">
        <v>106</v>
      </c>
      <c r="F76" s="52">
        <v>9.74</v>
      </c>
      <c r="G76" s="51"/>
      <c r="H76" s="102" t="s">
        <v>105</v>
      </c>
      <c r="I76" s="102"/>
      <c r="J76" s="52">
        <v>47.23</v>
      </c>
    </row>
    <row r="77" spans="1:10" ht="1.05" customHeight="1" thickTop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</row>
    <row r="78" spans="1:10" ht="18" customHeight="1" x14ac:dyDescent="0.25">
      <c r="A78" s="38" t="s">
        <v>66</v>
      </c>
      <c r="B78" s="39" t="s">
        <v>103</v>
      </c>
      <c r="C78" s="38" t="s">
        <v>102</v>
      </c>
      <c r="D78" s="38" t="s">
        <v>10</v>
      </c>
      <c r="E78" s="100" t="s">
        <v>137</v>
      </c>
      <c r="F78" s="100"/>
      <c r="G78" s="40" t="s">
        <v>101</v>
      </c>
      <c r="H78" s="39" t="s">
        <v>100</v>
      </c>
      <c r="I78" s="39" t="s">
        <v>99</v>
      </c>
      <c r="J78" s="39" t="s">
        <v>11</v>
      </c>
    </row>
    <row r="79" spans="1:10" ht="24" customHeight="1" x14ac:dyDescent="0.25">
      <c r="A79" s="41" t="s">
        <v>136</v>
      </c>
      <c r="B79" s="42" t="s">
        <v>65</v>
      </c>
      <c r="C79" s="41" t="s">
        <v>34</v>
      </c>
      <c r="D79" s="41" t="s">
        <v>64</v>
      </c>
      <c r="E79" s="101" t="s">
        <v>329</v>
      </c>
      <c r="F79" s="101"/>
      <c r="G79" s="43" t="s">
        <v>46</v>
      </c>
      <c r="H79" s="44">
        <v>1</v>
      </c>
      <c r="I79" s="45">
        <v>20.72</v>
      </c>
      <c r="J79" s="45">
        <v>20.72</v>
      </c>
    </row>
    <row r="80" spans="1:10" ht="36" customHeight="1" x14ac:dyDescent="0.25">
      <c r="A80" s="46" t="s">
        <v>133</v>
      </c>
      <c r="B80" s="47" t="s">
        <v>335</v>
      </c>
      <c r="C80" s="46" t="s">
        <v>34</v>
      </c>
      <c r="D80" s="46" t="s">
        <v>334</v>
      </c>
      <c r="E80" s="98" t="s">
        <v>329</v>
      </c>
      <c r="F80" s="98"/>
      <c r="G80" s="48" t="s">
        <v>46</v>
      </c>
      <c r="H80" s="49">
        <v>1</v>
      </c>
      <c r="I80" s="50">
        <v>16.28</v>
      </c>
      <c r="J80" s="50">
        <v>16.28</v>
      </c>
    </row>
    <row r="81" spans="1:10" ht="24" customHeight="1" x14ac:dyDescent="0.25">
      <c r="A81" s="46" t="s">
        <v>133</v>
      </c>
      <c r="B81" s="47" t="s">
        <v>326</v>
      </c>
      <c r="C81" s="46" t="s">
        <v>34</v>
      </c>
      <c r="D81" s="46" t="s">
        <v>325</v>
      </c>
      <c r="E81" s="98" t="s">
        <v>130</v>
      </c>
      <c r="F81" s="98"/>
      <c r="G81" s="48" t="s">
        <v>91</v>
      </c>
      <c r="H81" s="49">
        <v>4.9000000000000002E-2</v>
      </c>
      <c r="I81" s="50">
        <v>14.92</v>
      </c>
      <c r="J81" s="50">
        <v>0.73</v>
      </c>
    </row>
    <row r="82" spans="1:10" ht="24" customHeight="1" x14ac:dyDescent="0.25">
      <c r="A82" s="46" t="s">
        <v>133</v>
      </c>
      <c r="B82" s="47" t="s">
        <v>328</v>
      </c>
      <c r="C82" s="46" t="s">
        <v>34</v>
      </c>
      <c r="D82" s="46" t="s">
        <v>327</v>
      </c>
      <c r="E82" s="98" t="s">
        <v>130</v>
      </c>
      <c r="F82" s="98"/>
      <c r="G82" s="48" t="s">
        <v>91</v>
      </c>
      <c r="H82" s="49">
        <v>0.151</v>
      </c>
      <c r="I82" s="50">
        <v>19.739999999999998</v>
      </c>
      <c r="J82" s="50">
        <v>2.98</v>
      </c>
    </row>
    <row r="83" spans="1:10" ht="24" customHeight="1" x14ac:dyDescent="0.25">
      <c r="A83" s="46" t="s">
        <v>113</v>
      </c>
      <c r="B83" s="47" t="s">
        <v>435</v>
      </c>
      <c r="C83" s="46" t="s">
        <v>34</v>
      </c>
      <c r="D83" s="46" t="s">
        <v>434</v>
      </c>
      <c r="E83" s="98" t="s">
        <v>219</v>
      </c>
      <c r="F83" s="98"/>
      <c r="G83" s="48" t="s">
        <v>46</v>
      </c>
      <c r="H83" s="49">
        <v>2.5000000000000001E-2</v>
      </c>
      <c r="I83" s="50">
        <v>19.89</v>
      </c>
      <c r="J83" s="50">
        <v>0.49</v>
      </c>
    </row>
    <row r="84" spans="1:10" ht="36" customHeight="1" x14ac:dyDescent="0.25">
      <c r="A84" s="46" t="s">
        <v>113</v>
      </c>
      <c r="B84" s="47" t="s">
        <v>433</v>
      </c>
      <c r="C84" s="46" t="s">
        <v>34</v>
      </c>
      <c r="D84" s="46" t="s">
        <v>432</v>
      </c>
      <c r="E84" s="98" t="s">
        <v>219</v>
      </c>
      <c r="F84" s="98"/>
      <c r="G84" s="48" t="s">
        <v>225</v>
      </c>
      <c r="H84" s="49">
        <v>1.19</v>
      </c>
      <c r="I84" s="50">
        <v>0.21</v>
      </c>
      <c r="J84" s="50">
        <v>0.24</v>
      </c>
    </row>
    <row r="85" spans="1:10" x14ac:dyDescent="0.25">
      <c r="A85" s="51"/>
      <c r="B85" s="51"/>
      <c r="C85" s="51"/>
      <c r="D85" s="51"/>
      <c r="E85" s="51" t="s">
        <v>109</v>
      </c>
      <c r="F85" s="52">
        <v>3.66</v>
      </c>
      <c r="G85" s="51" t="s">
        <v>108</v>
      </c>
      <c r="H85" s="52">
        <v>0</v>
      </c>
      <c r="I85" s="51" t="s">
        <v>107</v>
      </c>
      <c r="J85" s="52">
        <v>3.66</v>
      </c>
    </row>
    <row r="86" spans="1:10" ht="14.4" thickBot="1" x14ac:dyDescent="0.3">
      <c r="A86" s="51"/>
      <c r="B86" s="51"/>
      <c r="C86" s="51"/>
      <c r="D86" s="51"/>
      <c r="E86" s="51" t="s">
        <v>106</v>
      </c>
      <c r="F86" s="52">
        <v>5.38</v>
      </c>
      <c r="G86" s="51"/>
      <c r="H86" s="102" t="s">
        <v>105</v>
      </c>
      <c r="I86" s="102"/>
      <c r="J86" s="52">
        <v>26.1</v>
      </c>
    </row>
    <row r="87" spans="1:10" ht="1.05" customHeight="1" thickTop="1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8" customHeight="1" x14ac:dyDescent="0.25">
      <c r="A88" s="38" t="s">
        <v>63</v>
      </c>
      <c r="B88" s="39" t="s">
        <v>103</v>
      </c>
      <c r="C88" s="38" t="s">
        <v>102</v>
      </c>
      <c r="D88" s="38" t="s">
        <v>10</v>
      </c>
      <c r="E88" s="100" t="s">
        <v>137</v>
      </c>
      <c r="F88" s="100"/>
      <c r="G88" s="40" t="s">
        <v>101</v>
      </c>
      <c r="H88" s="39" t="s">
        <v>100</v>
      </c>
      <c r="I88" s="39" t="s">
        <v>99</v>
      </c>
      <c r="J88" s="39" t="s">
        <v>11</v>
      </c>
    </row>
    <row r="89" spans="1:10" ht="24" customHeight="1" x14ac:dyDescent="0.25">
      <c r="A89" s="41" t="s">
        <v>136</v>
      </c>
      <c r="B89" s="42" t="s">
        <v>62</v>
      </c>
      <c r="C89" s="41" t="s">
        <v>34</v>
      </c>
      <c r="D89" s="41" t="s">
        <v>61</v>
      </c>
      <c r="E89" s="101" t="s">
        <v>329</v>
      </c>
      <c r="F89" s="101"/>
      <c r="G89" s="43" t="s">
        <v>46</v>
      </c>
      <c r="H89" s="44">
        <v>1</v>
      </c>
      <c r="I89" s="45">
        <v>19.989999999999998</v>
      </c>
      <c r="J89" s="45">
        <v>19.989999999999998</v>
      </c>
    </row>
    <row r="90" spans="1:10" ht="36" customHeight="1" x14ac:dyDescent="0.25">
      <c r="A90" s="46" t="s">
        <v>133</v>
      </c>
      <c r="B90" s="47" t="s">
        <v>331</v>
      </c>
      <c r="C90" s="46" t="s">
        <v>34</v>
      </c>
      <c r="D90" s="46" t="s">
        <v>330</v>
      </c>
      <c r="E90" s="98" t="s">
        <v>329</v>
      </c>
      <c r="F90" s="98"/>
      <c r="G90" s="48" t="s">
        <v>46</v>
      </c>
      <c r="H90" s="49">
        <v>1</v>
      </c>
      <c r="I90" s="50">
        <v>16.53</v>
      </c>
      <c r="J90" s="50">
        <v>16.53</v>
      </c>
    </row>
    <row r="91" spans="1:10" ht="24" customHeight="1" x14ac:dyDescent="0.25">
      <c r="A91" s="46" t="s">
        <v>133</v>
      </c>
      <c r="B91" s="47" t="s">
        <v>328</v>
      </c>
      <c r="C91" s="46" t="s">
        <v>34</v>
      </c>
      <c r="D91" s="46" t="s">
        <v>327</v>
      </c>
      <c r="E91" s="98" t="s">
        <v>130</v>
      </c>
      <c r="F91" s="98"/>
      <c r="G91" s="48" t="s">
        <v>91</v>
      </c>
      <c r="H91" s="49">
        <v>0.11550000000000001</v>
      </c>
      <c r="I91" s="50">
        <v>19.739999999999998</v>
      </c>
      <c r="J91" s="50">
        <v>2.27</v>
      </c>
    </row>
    <row r="92" spans="1:10" ht="24" customHeight="1" x14ac:dyDescent="0.25">
      <c r="A92" s="46" t="s">
        <v>133</v>
      </c>
      <c r="B92" s="47" t="s">
        <v>326</v>
      </c>
      <c r="C92" s="46" t="s">
        <v>34</v>
      </c>
      <c r="D92" s="46" t="s">
        <v>325</v>
      </c>
      <c r="E92" s="98" t="s">
        <v>130</v>
      </c>
      <c r="F92" s="98"/>
      <c r="G92" s="48" t="s">
        <v>91</v>
      </c>
      <c r="H92" s="49">
        <v>3.7499999999999999E-2</v>
      </c>
      <c r="I92" s="50">
        <v>14.92</v>
      </c>
      <c r="J92" s="50">
        <v>0.55000000000000004</v>
      </c>
    </row>
    <row r="93" spans="1:10" ht="24" customHeight="1" x14ac:dyDescent="0.25">
      <c r="A93" s="46" t="s">
        <v>113</v>
      </c>
      <c r="B93" s="47" t="s">
        <v>435</v>
      </c>
      <c r="C93" s="46" t="s">
        <v>34</v>
      </c>
      <c r="D93" s="46" t="s">
        <v>434</v>
      </c>
      <c r="E93" s="98" t="s">
        <v>219</v>
      </c>
      <c r="F93" s="98"/>
      <c r="G93" s="48" t="s">
        <v>46</v>
      </c>
      <c r="H93" s="49">
        <v>2.5000000000000001E-2</v>
      </c>
      <c r="I93" s="50">
        <v>19.89</v>
      </c>
      <c r="J93" s="50">
        <v>0.49</v>
      </c>
    </row>
    <row r="94" spans="1:10" ht="36" customHeight="1" x14ac:dyDescent="0.25">
      <c r="A94" s="46" t="s">
        <v>113</v>
      </c>
      <c r="B94" s="47" t="s">
        <v>433</v>
      </c>
      <c r="C94" s="46" t="s">
        <v>34</v>
      </c>
      <c r="D94" s="46" t="s">
        <v>432</v>
      </c>
      <c r="E94" s="98" t="s">
        <v>219</v>
      </c>
      <c r="F94" s="98"/>
      <c r="G94" s="48" t="s">
        <v>225</v>
      </c>
      <c r="H94" s="49">
        <v>0.72399999999999998</v>
      </c>
      <c r="I94" s="50">
        <v>0.21</v>
      </c>
      <c r="J94" s="50">
        <v>0.15</v>
      </c>
    </row>
    <row r="95" spans="1:10" x14ac:dyDescent="0.25">
      <c r="A95" s="51"/>
      <c r="B95" s="51"/>
      <c r="C95" s="51"/>
      <c r="D95" s="51"/>
      <c r="E95" s="51" t="s">
        <v>109</v>
      </c>
      <c r="F95" s="52">
        <v>2.63</v>
      </c>
      <c r="G95" s="51" t="s">
        <v>108</v>
      </c>
      <c r="H95" s="52">
        <v>0</v>
      </c>
      <c r="I95" s="51" t="s">
        <v>107</v>
      </c>
      <c r="J95" s="52">
        <v>2.63</v>
      </c>
    </row>
    <row r="96" spans="1:10" ht="14.4" thickBot="1" x14ac:dyDescent="0.3">
      <c r="A96" s="51"/>
      <c r="B96" s="51"/>
      <c r="C96" s="51"/>
      <c r="D96" s="51"/>
      <c r="E96" s="51" t="s">
        <v>106</v>
      </c>
      <c r="F96" s="52">
        <v>5.19</v>
      </c>
      <c r="G96" s="51"/>
      <c r="H96" s="102" t="s">
        <v>105</v>
      </c>
      <c r="I96" s="102"/>
      <c r="J96" s="52">
        <v>25.18</v>
      </c>
    </row>
    <row r="97" spans="1:10" ht="1.05" customHeight="1" thickTop="1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</row>
    <row r="98" spans="1:10" ht="18" customHeight="1" x14ac:dyDescent="0.25">
      <c r="A98" s="38" t="s">
        <v>60</v>
      </c>
      <c r="B98" s="39" t="s">
        <v>103</v>
      </c>
      <c r="C98" s="38" t="s">
        <v>102</v>
      </c>
      <c r="D98" s="38" t="s">
        <v>10</v>
      </c>
      <c r="E98" s="100" t="s">
        <v>137</v>
      </c>
      <c r="F98" s="100"/>
      <c r="G98" s="40" t="s">
        <v>101</v>
      </c>
      <c r="H98" s="39" t="s">
        <v>100</v>
      </c>
      <c r="I98" s="39" t="s">
        <v>99</v>
      </c>
      <c r="J98" s="39" t="s">
        <v>11</v>
      </c>
    </row>
    <row r="99" spans="1:10" ht="36" customHeight="1" x14ac:dyDescent="0.25">
      <c r="A99" s="41" t="s">
        <v>136</v>
      </c>
      <c r="B99" s="42" t="s">
        <v>59</v>
      </c>
      <c r="C99" s="41" t="s">
        <v>34</v>
      </c>
      <c r="D99" s="41" t="s">
        <v>58</v>
      </c>
      <c r="E99" s="101" t="s">
        <v>329</v>
      </c>
      <c r="F99" s="101"/>
      <c r="G99" s="43" t="s">
        <v>57</v>
      </c>
      <c r="H99" s="44">
        <v>1</v>
      </c>
      <c r="I99" s="45">
        <v>373.32</v>
      </c>
      <c r="J99" s="45">
        <v>373.32</v>
      </c>
    </row>
    <row r="100" spans="1:10" ht="48" customHeight="1" x14ac:dyDescent="0.25">
      <c r="A100" s="46" t="s">
        <v>133</v>
      </c>
      <c r="B100" s="47" t="s">
        <v>345</v>
      </c>
      <c r="C100" s="46" t="s">
        <v>34</v>
      </c>
      <c r="D100" s="46" t="s">
        <v>344</v>
      </c>
      <c r="E100" s="98" t="s">
        <v>222</v>
      </c>
      <c r="F100" s="98"/>
      <c r="G100" s="48" t="s">
        <v>236</v>
      </c>
      <c r="H100" s="49">
        <v>0.82589999999999997</v>
      </c>
      <c r="I100" s="50">
        <v>1.68</v>
      </c>
      <c r="J100" s="50">
        <v>1.38</v>
      </c>
    </row>
    <row r="101" spans="1:10" ht="48" customHeight="1" x14ac:dyDescent="0.25">
      <c r="A101" s="46" t="s">
        <v>133</v>
      </c>
      <c r="B101" s="47" t="s">
        <v>343</v>
      </c>
      <c r="C101" s="46" t="s">
        <v>34</v>
      </c>
      <c r="D101" s="46" t="s">
        <v>342</v>
      </c>
      <c r="E101" s="98" t="s">
        <v>222</v>
      </c>
      <c r="F101" s="98"/>
      <c r="G101" s="48" t="s">
        <v>239</v>
      </c>
      <c r="H101" s="49">
        <v>0.77869999999999995</v>
      </c>
      <c r="I101" s="50">
        <v>0.34</v>
      </c>
      <c r="J101" s="50">
        <v>0.26</v>
      </c>
    </row>
    <row r="102" spans="1:10" ht="24" customHeight="1" x14ac:dyDescent="0.25">
      <c r="A102" s="46" t="s">
        <v>133</v>
      </c>
      <c r="B102" s="47" t="s">
        <v>157</v>
      </c>
      <c r="C102" s="46" t="s">
        <v>34</v>
      </c>
      <c r="D102" s="46" t="s">
        <v>156</v>
      </c>
      <c r="E102" s="98" t="s">
        <v>130</v>
      </c>
      <c r="F102" s="98"/>
      <c r="G102" s="48" t="s">
        <v>91</v>
      </c>
      <c r="H102" s="49">
        <v>2.5333000000000001</v>
      </c>
      <c r="I102" s="50">
        <v>15.63</v>
      </c>
      <c r="J102" s="50">
        <v>39.590000000000003</v>
      </c>
    </row>
    <row r="103" spans="1:10" ht="24" customHeight="1" x14ac:dyDescent="0.25">
      <c r="A103" s="46" t="s">
        <v>133</v>
      </c>
      <c r="B103" s="47" t="s">
        <v>217</v>
      </c>
      <c r="C103" s="46" t="s">
        <v>34</v>
      </c>
      <c r="D103" s="46" t="s">
        <v>216</v>
      </c>
      <c r="E103" s="98" t="s">
        <v>130</v>
      </c>
      <c r="F103" s="98"/>
      <c r="G103" s="48" t="s">
        <v>91</v>
      </c>
      <c r="H103" s="49">
        <v>1.6046</v>
      </c>
      <c r="I103" s="50">
        <v>14.28</v>
      </c>
      <c r="J103" s="50">
        <v>22.91</v>
      </c>
    </row>
    <row r="104" spans="1:10" ht="24" customHeight="1" x14ac:dyDescent="0.25">
      <c r="A104" s="46" t="s">
        <v>113</v>
      </c>
      <c r="B104" s="47" t="s">
        <v>341</v>
      </c>
      <c r="C104" s="46" t="s">
        <v>34</v>
      </c>
      <c r="D104" s="46" t="s">
        <v>340</v>
      </c>
      <c r="E104" s="98" t="s">
        <v>219</v>
      </c>
      <c r="F104" s="98"/>
      <c r="G104" s="48" t="s">
        <v>57</v>
      </c>
      <c r="H104" s="49">
        <v>0.75580000000000003</v>
      </c>
      <c r="I104" s="50">
        <v>74.2</v>
      </c>
      <c r="J104" s="50">
        <v>56.08</v>
      </c>
    </row>
    <row r="105" spans="1:10" ht="24" customHeight="1" x14ac:dyDescent="0.25">
      <c r="A105" s="46" t="s">
        <v>113</v>
      </c>
      <c r="B105" s="47" t="s">
        <v>339</v>
      </c>
      <c r="C105" s="46" t="s">
        <v>34</v>
      </c>
      <c r="D105" s="46" t="s">
        <v>338</v>
      </c>
      <c r="E105" s="98" t="s">
        <v>219</v>
      </c>
      <c r="F105" s="98"/>
      <c r="G105" s="48" t="s">
        <v>46</v>
      </c>
      <c r="H105" s="49">
        <v>322.97770000000003</v>
      </c>
      <c r="I105" s="50">
        <v>0.64</v>
      </c>
      <c r="J105" s="50">
        <v>206.7</v>
      </c>
    </row>
    <row r="106" spans="1:10" ht="24" customHeight="1" x14ac:dyDescent="0.25">
      <c r="A106" s="46" t="s">
        <v>113</v>
      </c>
      <c r="B106" s="47" t="s">
        <v>337</v>
      </c>
      <c r="C106" s="46" t="s">
        <v>34</v>
      </c>
      <c r="D106" s="46" t="s">
        <v>336</v>
      </c>
      <c r="E106" s="98" t="s">
        <v>219</v>
      </c>
      <c r="F106" s="98"/>
      <c r="G106" s="48" t="s">
        <v>57</v>
      </c>
      <c r="H106" s="49">
        <v>0.58720000000000006</v>
      </c>
      <c r="I106" s="50">
        <v>79.02</v>
      </c>
      <c r="J106" s="50">
        <v>46.4</v>
      </c>
    </row>
    <row r="107" spans="1:10" x14ac:dyDescent="0.25">
      <c r="A107" s="51"/>
      <c r="B107" s="51"/>
      <c r="C107" s="51"/>
      <c r="D107" s="51"/>
      <c r="E107" s="51" t="s">
        <v>109</v>
      </c>
      <c r="F107" s="52">
        <v>48.51</v>
      </c>
      <c r="G107" s="51" t="s">
        <v>108</v>
      </c>
      <c r="H107" s="52">
        <v>0</v>
      </c>
      <c r="I107" s="51" t="s">
        <v>107</v>
      </c>
      <c r="J107" s="52">
        <v>48.51</v>
      </c>
    </row>
    <row r="108" spans="1:10" ht="14.4" thickBot="1" x14ac:dyDescent="0.3">
      <c r="A108" s="51"/>
      <c r="B108" s="51"/>
      <c r="C108" s="51"/>
      <c r="D108" s="51"/>
      <c r="E108" s="51" t="s">
        <v>106</v>
      </c>
      <c r="F108" s="52">
        <v>97.06</v>
      </c>
      <c r="G108" s="51"/>
      <c r="H108" s="102" t="s">
        <v>105</v>
      </c>
      <c r="I108" s="102"/>
      <c r="J108" s="52">
        <v>470.38</v>
      </c>
    </row>
    <row r="109" spans="1:10" ht="1.05" customHeight="1" thickTop="1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</row>
    <row r="110" spans="1:10" ht="18" customHeight="1" x14ac:dyDescent="0.25">
      <c r="A110" s="38" t="s">
        <v>56</v>
      </c>
      <c r="B110" s="39" t="s">
        <v>103</v>
      </c>
      <c r="C110" s="38" t="s">
        <v>102</v>
      </c>
      <c r="D110" s="38" t="s">
        <v>10</v>
      </c>
      <c r="E110" s="100" t="s">
        <v>137</v>
      </c>
      <c r="F110" s="100"/>
      <c r="G110" s="40" t="s">
        <v>101</v>
      </c>
      <c r="H110" s="39" t="s">
        <v>100</v>
      </c>
      <c r="I110" s="39" t="s">
        <v>99</v>
      </c>
      <c r="J110" s="39" t="s">
        <v>11</v>
      </c>
    </row>
    <row r="111" spans="1:10" ht="48" customHeight="1" x14ac:dyDescent="0.25">
      <c r="A111" s="41" t="s">
        <v>136</v>
      </c>
      <c r="B111" s="42" t="s">
        <v>55</v>
      </c>
      <c r="C111" s="41" t="s">
        <v>34</v>
      </c>
      <c r="D111" s="41" t="s">
        <v>54</v>
      </c>
      <c r="E111" s="101" t="s">
        <v>431</v>
      </c>
      <c r="F111" s="101"/>
      <c r="G111" s="43" t="s">
        <v>32</v>
      </c>
      <c r="H111" s="44">
        <v>1</v>
      </c>
      <c r="I111" s="45">
        <v>98.64</v>
      </c>
      <c r="J111" s="45">
        <v>98.64</v>
      </c>
    </row>
    <row r="112" spans="1:10" ht="36" customHeight="1" x14ac:dyDescent="0.25">
      <c r="A112" s="46" t="s">
        <v>133</v>
      </c>
      <c r="B112" s="47" t="s">
        <v>59</v>
      </c>
      <c r="C112" s="46" t="s">
        <v>34</v>
      </c>
      <c r="D112" s="46" t="s">
        <v>58</v>
      </c>
      <c r="E112" s="98" t="s">
        <v>329</v>
      </c>
      <c r="F112" s="98"/>
      <c r="G112" s="48" t="s">
        <v>57</v>
      </c>
      <c r="H112" s="49">
        <v>7.2800000000000004E-2</v>
      </c>
      <c r="I112" s="50">
        <v>373.32</v>
      </c>
      <c r="J112" s="50">
        <v>27.17</v>
      </c>
    </row>
    <row r="113" spans="1:10" ht="24" customHeight="1" x14ac:dyDescent="0.25">
      <c r="A113" s="46" t="s">
        <v>133</v>
      </c>
      <c r="B113" s="47" t="s">
        <v>365</v>
      </c>
      <c r="C113" s="46" t="s">
        <v>34</v>
      </c>
      <c r="D113" s="46" t="s">
        <v>364</v>
      </c>
      <c r="E113" s="98" t="s">
        <v>130</v>
      </c>
      <c r="F113" s="98"/>
      <c r="G113" s="48" t="s">
        <v>91</v>
      </c>
      <c r="H113" s="49">
        <v>0.13539999999999999</v>
      </c>
      <c r="I113" s="50">
        <v>19.63</v>
      </c>
      <c r="J113" s="50">
        <v>2.65</v>
      </c>
    </row>
    <row r="114" spans="1:10" ht="24" customHeight="1" x14ac:dyDescent="0.25">
      <c r="A114" s="46" t="s">
        <v>133</v>
      </c>
      <c r="B114" s="47" t="s">
        <v>183</v>
      </c>
      <c r="C114" s="46" t="s">
        <v>34</v>
      </c>
      <c r="D114" s="46" t="s">
        <v>182</v>
      </c>
      <c r="E114" s="98" t="s">
        <v>130</v>
      </c>
      <c r="F114" s="98"/>
      <c r="G114" s="48" t="s">
        <v>91</v>
      </c>
      <c r="H114" s="49">
        <v>0.22170000000000001</v>
      </c>
      <c r="I114" s="50">
        <v>19.850000000000001</v>
      </c>
      <c r="J114" s="50">
        <v>4.4000000000000004</v>
      </c>
    </row>
    <row r="115" spans="1:10" ht="24" customHeight="1" x14ac:dyDescent="0.25">
      <c r="A115" s="46" t="s">
        <v>133</v>
      </c>
      <c r="B115" s="47" t="s">
        <v>157</v>
      </c>
      <c r="C115" s="46" t="s">
        <v>34</v>
      </c>
      <c r="D115" s="46" t="s">
        <v>156</v>
      </c>
      <c r="E115" s="98" t="s">
        <v>130</v>
      </c>
      <c r="F115" s="98"/>
      <c r="G115" s="48" t="s">
        <v>91</v>
      </c>
      <c r="H115" s="49">
        <v>0.35699999999999998</v>
      </c>
      <c r="I115" s="50">
        <v>15.63</v>
      </c>
      <c r="J115" s="50">
        <v>5.57</v>
      </c>
    </row>
    <row r="116" spans="1:10" ht="24" customHeight="1" x14ac:dyDescent="0.25">
      <c r="A116" s="46" t="s">
        <v>113</v>
      </c>
      <c r="B116" s="47" t="s">
        <v>430</v>
      </c>
      <c r="C116" s="46" t="s">
        <v>34</v>
      </c>
      <c r="D116" s="46" t="s">
        <v>429</v>
      </c>
      <c r="E116" s="98" t="s">
        <v>219</v>
      </c>
      <c r="F116" s="98"/>
      <c r="G116" s="48" t="s">
        <v>32</v>
      </c>
      <c r="H116" s="49">
        <v>1.1279999999999999</v>
      </c>
      <c r="I116" s="50">
        <v>1.49</v>
      </c>
      <c r="J116" s="50">
        <v>1.68</v>
      </c>
    </row>
    <row r="117" spans="1:10" ht="24" customHeight="1" x14ac:dyDescent="0.25">
      <c r="A117" s="46" t="s">
        <v>113</v>
      </c>
      <c r="B117" s="47" t="s">
        <v>428</v>
      </c>
      <c r="C117" s="46" t="s">
        <v>34</v>
      </c>
      <c r="D117" s="46" t="s">
        <v>427</v>
      </c>
      <c r="E117" s="98" t="s">
        <v>219</v>
      </c>
      <c r="F117" s="98"/>
      <c r="G117" s="48" t="s">
        <v>426</v>
      </c>
      <c r="H117" s="49">
        <v>0.45</v>
      </c>
      <c r="I117" s="50">
        <v>2.84</v>
      </c>
      <c r="J117" s="50">
        <v>1.27</v>
      </c>
    </row>
    <row r="118" spans="1:10" ht="36" customHeight="1" x14ac:dyDescent="0.25">
      <c r="A118" s="46" t="s">
        <v>113</v>
      </c>
      <c r="B118" s="47" t="s">
        <v>425</v>
      </c>
      <c r="C118" s="46" t="s">
        <v>34</v>
      </c>
      <c r="D118" s="46" t="s">
        <v>424</v>
      </c>
      <c r="E118" s="98" t="s">
        <v>219</v>
      </c>
      <c r="F118" s="98"/>
      <c r="G118" s="48" t="s">
        <v>32</v>
      </c>
      <c r="H118" s="49">
        <v>1.1224000000000001</v>
      </c>
      <c r="I118" s="50">
        <v>49.81</v>
      </c>
      <c r="J118" s="50">
        <v>55.9</v>
      </c>
    </row>
    <row r="119" spans="1:10" x14ac:dyDescent="0.25">
      <c r="A119" s="51"/>
      <c r="B119" s="51"/>
      <c r="C119" s="51"/>
      <c r="D119" s="51"/>
      <c r="E119" s="51" t="s">
        <v>109</v>
      </c>
      <c r="F119" s="52">
        <v>13.49</v>
      </c>
      <c r="G119" s="51" t="s">
        <v>108</v>
      </c>
      <c r="H119" s="52">
        <v>0</v>
      </c>
      <c r="I119" s="51" t="s">
        <v>107</v>
      </c>
      <c r="J119" s="52">
        <v>13.49</v>
      </c>
    </row>
    <row r="120" spans="1:10" ht="14.4" thickBot="1" x14ac:dyDescent="0.3">
      <c r="A120" s="51"/>
      <c r="B120" s="51"/>
      <c r="C120" s="51"/>
      <c r="D120" s="51"/>
      <c r="E120" s="51" t="s">
        <v>106</v>
      </c>
      <c r="F120" s="52">
        <v>25.64</v>
      </c>
      <c r="G120" s="51"/>
      <c r="H120" s="102" t="s">
        <v>105</v>
      </c>
      <c r="I120" s="102"/>
      <c r="J120" s="52">
        <v>124.28</v>
      </c>
    </row>
    <row r="121" spans="1:10" ht="1.05" customHeight="1" thickTop="1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</row>
    <row r="122" spans="1:10" ht="18" customHeight="1" x14ac:dyDescent="0.25">
      <c r="A122" s="38" t="s">
        <v>53</v>
      </c>
      <c r="B122" s="39" t="s">
        <v>103</v>
      </c>
      <c r="C122" s="38" t="s">
        <v>102</v>
      </c>
      <c r="D122" s="38" t="s">
        <v>10</v>
      </c>
      <c r="E122" s="100" t="s">
        <v>137</v>
      </c>
      <c r="F122" s="100"/>
      <c r="G122" s="40" t="s">
        <v>101</v>
      </c>
      <c r="H122" s="39" t="s">
        <v>100</v>
      </c>
      <c r="I122" s="39" t="s">
        <v>99</v>
      </c>
      <c r="J122" s="39" t="s">
        <v>11</v>
      </c>
    </row>
    <row r="123" spans="1:10" ht="48" customHeight="1" x14ac:dyDescent="0.25">
      <c r="A123" s="41" t="s">
        <v>136</v>
      </c>
      <c r="B123" s="42" t="s">
        <v>51</v>
      </c>
      <c r="C123" s="41" t="s">
        <v>34</v>
      </c>
      <c r="D123" s="41" t="s">
        <v>50</v>
      </c>
      <c r="E123" s="101" t="s">
        <v>329</v>
      </c>
      <c r="F123" s="101"/>
      <c r="G123" s="43" t="s">
        <v>46</v>
      </c>
      <c r="H123" s="44">
        <v>1</v>
      </c>
      <c r="I123" s="45">
        <v>15.55</v>
      </c>
      <c r="J123" s="45">
        <v>15.55</v>
      </c>
    </row>
    <row r="124" spans="1:10" ht="36" customHeight="1" x14ac:dyDescent="0.25">
      <c r="A124" s="46" t="s">
        <v>133</v>
      </c>
      <c r="B124" s="47" t="s">
        <v>282</v>
      </c>
      <c r="C124" s="46" t="s">
        <v>34</v>
      </c>
      <c r="D124" s="46" t="s">
        <v>281</v>
      </c>
      <c r="E124" s="98" t="s">
        <v>222</v>
      </c>
      <c r="F124" s="98"/>
      <c r="G124" s="48" t="s">
        <v>236</v>
      </c>
      <c r="H124" s="49">
        <v>1.6000000000000001E-3</v>
      </c>
      <c r="I124" s="50">
        <v>433.02</v>
      </c>
      <c r="J124" s="50">
        <v>0.69</v>
      </c>
    </row>
    <row r="125" spans="1:10" ht="36" customHeight="1" x14ac:dyDescent="0.25">
      <c r="A125" s="46" t="s">
        <v>133</v>
      </c>
      <c r="B125" s="47" t="s">
        <v>284</v>
      </c>
      <c r="C125" s="46" t="s">
        <v>34</v>
      </c>
      <c r="D125" s="46" t="s">
        <v>283</v>
      </c>
      <c r="E125" s="98" t="s">
        <v>222</v>
      </c>
      <c r="F125" s="98"/>
      <c r="G125" s="48" t="s">
        <v>239</v>
      </c>
      <c r="H125" s="49">
        <v>1.5E-3</v>
      </c>
      <c r="I125" s="50">
        <v>116.81</v>
      </c>
      <c r="J125" s="50">
        <v>0.17</v>
      </c>
    </row>
    <row r="126" spans="1:10" ht="24" customHeight="1" x14ac:dyDescent="0.25">
      <c r="A126" s="46" t="s">
        <v>133</v>
      </c>
      <c r="B126" s="47" t="s">
        <v>259</v>
      </c>
      <c r="C126" s="46" t="s">
        <v>34</v>
      </c>
      <c r="D126" s="46" t="s">
        <v>258</v>
      </c>
      <c r="E126" s="98" t="s">
        <v>257</v>
      </c>
      <c r="F126" s="98"/>
      <c r="G126" s="48" t="s">
        <v>32</v>
      </c>
      <c r="H126" s="49">
        <v>2.2700000000000001E-2</v>
      </c>
      <c r="I126" s="50">
        <v>24.36</v>
      </c>
      <c r="J126" s="50">
        <v>0.55000000000000004</v>
      </c>
    </row>
    <row r="127" spans="1:10" ht="36" customHeight="1" x14ac:dyDescent="0.25">
      <c r="A127" s="46" t="s">
        <v>133</v>
      </c>
      <c r="B127" s="47" t="s">
        <v>41</v>
      </c>
      <c r="C127" s="46" t="s">
        <v>34</v>
      </c>
      <c r="D127" s="46" t="s">
        <v>40</v>
      </c>
      <c r="E127" s="98" t="s">
        <v>257</v>
      </c>
      <c r="F127" s="98"/>
      <c r="G127" s="48" t="s">
        <v>32</v>
      </c>
      <c r="H127" s="49">
        <v>2.2700000000000001E-2</v>
      </c>
      <c r="I127" s="50">
        <v>7.16</v>
      </c>
      <c r="J127" s="50">
        <v>0.16</v>
      </c>
    </row>
    <row r="128" spans="1:10" ht="24" customHeight="1" x14ac:dyDescent="0.25">
      <c r="A128" s="46" t="s">
        <v>133</v>
      </c>
      <c r="B128" s="47" t="s">
        <v>253</v>
      </c>
      <c r="C128" s="46" t="s">
        <v>34</v>
      </c>
      <c r="D128" s="46" t="s">
        <v>252</v>
      </c>
      <c r="E128" s="98" t="s">
        <v>130</v>
      </c>
      <c r="F128" s="98"/>
      <c r="G128" s="48" t="s">
        <v>91</v>
      </c>
      <c r="H128" s="49">
        <v>1.4999999999999999E-2</v>
      </c>
      <c r="I128" s="50">
        <v>14.2</v>
      </c>
      <c r="J128" s="50">
        <v>0.21</v>
      </c>
    </row>
    <row r="129" spans="1:10" ht="24" customHeight="1" x14ac:dyDescent="0.25">
      <c r="A129" s="46" t="s">
        <v>133</v>
      </c>
      <c r="B129" s="47" t="s">
        <v>395</v>
      </c>
      <c r="C129" s="46" t="s">
        <v>34</v>
      </c>
      <c r="D129" s="46" t="s">
        <v>394</v>
      </c>
      <c r="E129" s="98" t="s">
        <v>130</v>
      </c>
      <c r="F129" s="98"/>
      <c r="G129" s="48" t="s">
        <v>91</v>
      </c>
      <c r="H129" s="49">
        <v>1.5E-3</v>
      </c>
      <c r="I129" s="50">
        <v>11.42</v>
      </c>
      <c r="J129" s="50">
        <v>0.01</v>
      </c>
    </row>
    <row r="130" spans="1:10" ht="24" customHeight="1" x14ac:dyDescent="0.25">
      <c r="A130" s="46" t="s">
        <v>113</v>
      </c>
      <c r="B130" s="47" t="s">
        <v>423</v>
      </c>
      <c r="C130" s="46" t="s">
        <v>34</v>
      </c>
      <c r="D130" s="46" t="s">
        <v>422</v>
      </c>
      <c r="E130" s="98" t="s">
        <v>219</v>
      </c>
      <c r="F130" s="98"/>
      <c r="G130" s="48" t="s">
        <v>46</v>
      </c>
      <c r="H130" s="49">
        <v>5.5E-2</v>
      </c>
      <c r="I130" s="50">
        <v>10</v>
      </c>
      <c r="J130" s="50">
        <v>0.55000000000000004</v>
      </c>
    </row>
    <row r="131" spans="1:10" ht="24" customHeight="1" x14ac:dyDescent="0.25">
      <c r="A131" s="46" t="s">
        <v>113</v>
      </c>
      <c r="B131" s="47" t="s">
        <v>421</v>
      </c>
      <c r="C131" s="46" t="s">
        <v>34</v>
      </c>
      <c r="D131" s="46" t="s">
        <v>420</v>
      </c>
      <c r="E131" s="98" t="s">
        <v>219</v>
      </c>
      <c r="F131" s="98"/>
      <c r="G131" s="48" t="s">
        <v>225</v>
      </c>
      <c r="H131" s="49">
        <v>5.0999999999999997E-2</v>
      </c>
      <c r="I131" s="50">
        <v>4.5</v>
      </c>
      <c r="J131" s="50">
        <v>0.22</v>
      </c>
    </row>
    <row r="132" spans="1:10" ht="24" customHeight="1" x14ac:dyDescent="0.25">
      <c r="A132" s="46" t="s">
        <v>113</v>
      </c>
      <c r="B132" s="47" t="s">
        <v>419</v>
      </c>
      <c r="C132" s="46" t="s">
        <v>34</v>
      </c>
      <c r="D132" s="46" t="s">
        <v>418</v>
      </c>
      <c r="E132" s="98" t="s">
        <v>219</v>
      </c>
      <c r="F132" s="98"/>
      <c r="G132" s="48" t="s">
        <v>46</v>
      </c>
      <c r="H132" s="49">
        <v>1</v>
      </c>
      <c r="I132" s="50">
        <v>12.99</v>
      </c>
      <c r="J132" s="50">
        <v>12.99</v>
      </c>
    </row>
    <row r="133" spans="1:10" x14ac:dyDescent="0.25">
      <c r="A133" s="51"/>
      <c r="B133" s="51"/>
      <c r="C133" s="51"/>
      <c r="D133" s="51"/>
      <c r="E133" s="51" t="s">
        <v>109</v>
      </c>
      <c r="F133" s="52">
        <v>0.25</v>
      </c>
      <c r="G133" s="51" t="s">
        <v>108</v>
      </c>
      <c r="H133" s="52">
        <v>0</v>
      </c>
      <c r="I133" s="51" t="s">
        <v>107</v>
      </c>
      <c r="J133" s="52">
        <v>0.25</v>
      </c>
    </row>
    <row r="134" spans="1:10" ht="14.4" thickBot="1" x14ac:dyDescent="0.3">
      <c r="A134" s="51"/>
      <c r="B134" s="51"/>
      <c r="C134" s="51"/>
      <c r="D134" s="51"/>
      <c r="E134" s="51" t="s">
        <v>106</v>
      </c>
      <c r="F134" s="52">
        <v>4.04</v>
      </c>
      <c r="G134" s="51"/>
      <c r="H134" s="102" t="s">
        <v>105</v>
      </c>
      <c r="I134" s="102"/>
      <c r="J134" s="52">
        <v>19.59</v>
      </c>
    </row>
    <row r="135" spans="1:10" ht="1.05" customHeight="1" thickTop="1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</row>
    <row r="136" spans="1:10" ht="18" customHeight="1" x14ac:dyDescent="0.25">
      <c r="A136" s="38" t="s">
        <v>49</v>
      </c>
      <c r="B136" s="39" t="s">
        <v>103</v>
      </c>
      <c r="C136" s="38" t="s">
        <v>102</v>
      </c>
      <c r="D136" s="38" t="s">
        <v>10</v>
      </c>
      <c r="E136" s="100" t="s">
        <v>137</v>
      </c>
      <c r="F136" s="100"/>
      <c r="G136" s="40" t="s">
        <v>101</v>
      </c>
      <c r="H136" s="39" t="s">
        <v>100</v>
      </c>
      <c r="I136" s="39" t="s">
        <v>99</v>
      </c>
      <c r="J136" s="39" t="s">
        <v>11</v>
      </c>
    </row>
    <row r="137" spans="1:10" ht="48" customHeight="1" x14ac:dyDescent="0.25">
      <c r="A137" s="41" t="s">
        <v>136</v>
      </c>
      <c r="B137" s="42" t="s">
        <v>48</v>
      </c>
      <c r="C137" s="41" t="s">
        <v>34</v>
      </c>
      <c r="D137" s="41" t="s">
        <v>47</v>
      </c>
      <c r="E137" s="101" t="s">
        <v>329</v>
      </c>
      <c r="F137" s="101"/>
      <c r="G137" s="43" t="s">
        <v>46</v>
      </c>
      <c r="H137" s="44">
        <v>1</v>
      </c>
      <c r="I137" s="45">
        <v>16.09</v>
      </c>
      <c r="J137" s="45">
        <v>16.09</v>
      </c>
    </row>
    <row r="138" spans="1:10" ht="36" customHeight="1" x14ac:dyDescent="0.25">
      <c r="A138" s="46" t="s">
        <v>133</v>
      </c>
      <c r="B138" s="47" t="s">
        <v>282</v>
      </c>
      <c r="C138" s="46" t="s">
        <v>34</v>
      </c>
      <c r="D138" s="46" t="s">
        <v>281</v>
      </c>
      <c r="E138" s="98" t="s">
        <v>222</v>
      </c>
      <c r="F138" s="98"/>
      <c r="G138" s="48" t="s">
        <v>236</v>
      </c>
      <c r="H138" s="49">
        <v>4.0000000000000001E-3</v>
      </c>
      <c r="I138" s="50">
        <v>433.02</v>
      </c>
      <c r="J138" s="50">
        <v>1.73</v>
      </c>
    </row>
    <row r="139" spans="1:10" ht="36" customHeight="1" x14ac:dyDescent="0.25">
      <c r="A139" s="46" t="s">
        <v>133</v>
      </c>
      <c r="B139" s="47" t="s">
        <v>284</v>
      </c>
      <c r="C139" s="46" t="s">
        <v>34</v>
      </c>
      <c r="D139" s="46" t="s">
        <v>283</v>
      </c>
      <c r="E139" s="98" t="s">
        <v>222</v>
      </c>
      <c r="F139" s="98"/>
      <c r="G139" s="48" t="s">
        <v>239</v>
      </c>
      <c r="H139" s="49">
        <v>3.7000000000000002E-3</v>
      </c>
      <c r="I139" s="50">
        <v>116.81</v>
      </c>
      <c r="J139" s="50">
        <v>0.43</v>
      </c>
    </row>
    <row r="140" spans="1:10" ht="24" customHeight="1" x14ac:dyDescent="0.25">
      <c r="A140" s="46" t="s">
        <v>133</v>
      </c>
      <c r="B140" s="47" t="s">
        <v>259</v>
      </c>
      <c r="C140" s="46" t="s">
        <v>34</v>
      </c>
      <c r="D140" s="46" t="s">
        <v>258</v>
      </c>
      <c r="E140" s="98" t="s">
        <v>257</v>
      </c>
      <c r="F140" s="98"/>
      <c r="G140" s="48" t="s">
        <v>32</v>
      </c>
      <c r="H140" s="49">
        <v>3.5799999999999998E-2</v>
      </c>
      <c r="I140" s="50">
        <v>24.36</v>
      </c>
      <c r="J140" s="50">
        <v>0.87</v>
      </c>
    </row>
    <row r="141" spans="1:10" ht="36" customHeight="1" x14ac:dyDescent="0.25">
      <c r="A141" s="46" t="s">
        <v>133</v>
      </c>
      <c r="B141" s="47" t="s">
        <v>41</v>
      </c>
      <c r="C141" s="46" t="s">
        <v>34</v>
      </c>
      <c r="D141" s="46" t="s">
        <v>40</v>
      </c>
      <c r="E141" s="98" t="s">
        <v>257</v>
      </c>
      <c r="F141" s="98"/>
      <c r="G141" s="48" t="s">
        <v>32</v>
      </c>
      <c r="H141" s="49">
        <v>3.5799999999999998E-2</v>
      </c>
      <c r="I141" s="50">
        <v>7.16</v>
      </c>
      <c r="J141" s="50">
        <v>0.25</v>
      </c>
    </row>
    <row r="142" spans="1:10" ht="24" customHeight="1" x14ac:dyDescent="0.25">
      <c r="A142" s="46" t="s">
        <v>133</v>
      </c>
      <c r="B142" s="47" t="s">
        <v>395</v>
      </c>
      <c r="C142" s="46" t="s">
        <v>34</v>
      </c>
      <c r="D142" s="46" t="s">
        <v>394</v>
      </c>
      <c r="E142" s="98" t="s">
        <v>130</v>
      </c>
      <c r="F142" s="98"/>
      <c r="G142" s="48" t="s">
        <v>91</v>
      </c>
      <c r="H142" s="49">
        <v>4.4000000000000003E-3</v>
      </c>
      <c r="I142" s="50">
        <v>11.42</v>
      </c>
      <c r="J142" s="50">
        <v>0.05</v>
      </c>
    </row>
    <row r="143" spans="1:10" ht="24" customHeight="1" x14ac:dyDescent="0.25">
      <c r="A143" s="46" t="s">
        <v>133</v>
      </c>
      <c r="B143" s="47" t="s">
        <v>253</v>
      </c>
      <c r="C143" s="46" t="s">
        <v>34</v>
      </c>
      <c r="D143" s="46" t="s">
        <v>252</v>
      </c>
      <c r="E143" s="98" t="s">
        <v>130</v>
      </c>
      <c r="F143" s="98"/>
      <c r="G143" s="48" t="s">
        <v>91</v>
      </c>
      <c r="H143" s="49">
        <v>1.4E-2</v>
      </c>
      <c r="I143" s="50">
        <v>14.2</v>
      </c>
      <c r="J143" s="50">
        <v>0.19</v>
      </c>
    </row>
    <row r="144" spans="1:10" ht="24" customHeight="1" x14ac:dyDescent="0.25">
      <c r="A144" s="46" t="s">
        <v>133</v>
      </c>
      <c r="B144" s="47" t="s">
        <v>147</v>
      </c>
      <c r="C144" s="46" t="s">
        <v>34</v>
      </c>
      <c r="D144" s="46" t="s">
        <v>146</v>
      </c>
      <c r="E144" s="98" t="s">
        <v>130</v>
      </c>
      <c r="F144" s="98"/>
      <c r="G144" s="48" t="s">
        <v>91</v>
      </c>
      <c r="H144" s="49">
        <v>1.8100000000000002E-2</v>
      </c>
      <c r="I144" s="50">
        <v>20.39</v>
      </c>
      <c r="J144" s="50">
        <v>0.36</v>
      </c>
    </row>
    <row r="145" spans="1:10" ht="24" customHeight="1" x14ac:dyDescent="0.25">
      <c r="A145" s="46" t="s">
        <v>113</v>
      </c>
      <c r="B145" s="47" t="s">
        <v>417</v>
      </c>
      <c r="C145" s="46" t="s">
        <v>34</v>
      </c>
      <c r="D145" s="46" t="s">
        <v>416</v>
      </c>
      <c r="E145" s="98" t="s">
        <v>219</v>
      </c>
      <c r="F145" s="98"/>
      <c r="G145" s="48" t="s">
        <v>46</v>
      </c>
      <c r="H145" s="49">
        <v>2.8000000000000001E-2</v>
      </c>
      <c r="I145" s="50">
        <v>9.56</v>
      </c>
      <c r="J145" s="50">
        <v>0.26</v>
      </c>
    </row>
    <row r="146" spans="1:10" ht="24" customHeight="1" x14ac:dyDescent="0.25">
      <c r="A146" s="46" t="s">
        <v>113</v>
      </c>
      <c r="B146" s="47" t="s">
        <v>415</v>
      </c>
      <c r="C146" s="46" t="s">
        <v>34</v>
      </c>
      <c r="D146" s="46" t="s">
        <v>414</v>
      </c>
      <c r="E146" s="98" t="s">
        <v>219</v>
      </c>
      <c r="F146" s="98"/>
      <c r="G146" s="48" t="s">
        <v>46</v>
      </c>
      <c r="H146" s="49">
        <v>1.5E-3</v>
      </c>
      <c r="I146" s="50">
        <v>21.89</v>
      </c>
      <c r="J146" s="50">
        <v>0.03</v>
      </c>
    </row>
    <row r="147" spans="1:10" ht="24" customHeight="1" x14ac:dyDescent="0.25">
      <c r="A147" s="46" t="s">
        <v>113</v>
      </c>
      <c r="B147" s="47" t="s">
        <v>413</v>
      </c>
      <c r="C147" s="46" t="s">
        <v>34</v>
      </c>
      <c r="D147" s="46" t="s">
        <v>412</v>
      </c>
      <c r="E147" s="98" t="s">
        <v>219</v>
      </c>
      <c r="F147" s="98"/>
      <c r="G147" s="48" t="s">
        <v>46</v>
      </c>
      <c r="H147" s="49">
        <v>1</v>
      </c>
      <c r="I147" s="50">
        <v>11.92</v>
      </c>
      <c r="J147" s="50">
        <v>11.92</v>
      </c>
    </row>
    <row r="148" spans="1:10" x14ac:dyDescent="0.25">
      <c r="A148" s="51"/>
      <c r="B148" s="51"/>
      <c r="C148" s="51"/>
      <c r="D148" s="51"/>
      <c r="E148" s="51" t="s">
        <v>109</v>
      </c>
      <c r="F148" s="52">
        <v>0.64</v>
      </c>
      <c r="G148" s="51" t="s">
        <v>108</v>
      </c>
      <c r="H148" s="52">
        <v>0</v>
      </c>
      <c r="I148" s="51" t="s">
        <v>107</v>
      </c>
      <c r="J148" s="52">
        <v>0.64</v>
      </c>
    </row>
    <row r="149" spans="1:10" ht="14.4" thickBot="1" x14ac:dyDescent="0.3">
      <c r="A149" s="51"/>
      <c r="B149" s="51"/>
      <c r="C149" s="51"/>
      <c r="D149" s="51"/>
      <c r="E149" s="51" t="s">
        <v>106</v>
      </c>
      <c r="F149" s="52">
        <v>4.18</v>
      </c>
      <c r="G149" s="51"/>
      <c r="H149" s="102" t="s">
        <v>105</v>
      </c>
      <c r="I149" s="102"/>
      <c r="J149" s="52">
        <v>20.27</v>
      </c>
    </row>
    <row r="150" spans="1:10" ht="1.05" customHeight="1" thickTop="1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</row>
    <row r="151" spans="1:10" ht="18" customHeight="1" x14ac:dyDescent="0.25">
      <c r="A151" s="38" t="s">
        <v>45</v>
      </c>
      <c r="B151" s="39" t="s">
        <v>103</v>
      </c>
      <c r="C151" s="38" t="s">
        <v>102</v>
      </c>
      <c r="D151" s="38" t="s">
        <v>10</v>
      </c>
      <c r="E151" s="100" t="s">
        <v>137</v>
      </c>
      <c r="F151" s="100"/>
      <c r="G151" s="40" t="s">
        <v>101</v>
      </c>
      <c r="H151" s="39" t="s">
        <v>100</v>
      </c>
      <c r="I151" s="39" t="s">
        <v>99</v>
      </c>
      <c r="J151" s="39" t="s">
        <v>11</v>
      </c>
    </row>
    <row r="152" spans="1:10" ht="36" customHeight="1" x14ac:dyDescent="0.25">
      <c r="A152" s="41" t="s">
        <v>136</v>
      </c>
      <c r="B152" s="42" t="s">
        <v>44</v>
      </c>
      <c r="C152" s="41" t="s">
        <v>34</v>
      </c>
      <c r="D152" s="41" t="s">
        <v>43</v>
      </c>
      <c r="E152" s="101" t="s">
        <v>411</v>
      </c>
      <c r="F152" s="101"/>
      <c r="G152" s="43" t="s">
        <v>32</v>
      </c>
      <c r="H152" s="44">
        <v>1</v>
      </c>
      <c r="I152" s="45">
        <v>258.20999999999998</v>
      </c>
      <c r="J152" s="45">
        <v>258.20999999999998</v>
      </c>
    </row>
    <row r="153" spans="1:10" ht="36" customHeight="1" x14ac:dyDescent="0.25">
      <c r="A153" s="46" t="s">
        <v>133</v>
      </c>
      <c r="B153" s="47" t="s">
        <v>296</v>
      </c>
      <c r="C153" s="46" t="s">
        <v>34</v>
      </c>
      <c r="D153" s="46" t="s">
        <v>295</v>
      </c>
      <c r="E153" s="98" t="s">
        <v>222</v>
      </c>
      <c r="F153" s="98"/>
      <c r="G153" s="48" t="s">
        <v>236</v>
      </c>
      <c r="H153" s="49">
        <v>8.9999999999999998E-4</v>
      </c>
      <c r="I153" s="50">
        <v>15.72</v>
      </c>
      <c r="J153" s="50">
        <v>0.01</v>
      </c>
    </row>
    <row r="154" spans="1:10" ht="36" customHeight="1" x14ac:dyDescent="0.25">
      <c r="A154" s="46" t="s">
        <v>133</v>
      </c>
      <c r="B154" s="47" t="s">
        <v>298</v>
      </c>
      <c r="C154" s="46" t="s">
        <v>34</v>
      </c>
      <c r="D154" s="46" t="s">
        <v>297</v>
      </c>
      <c r="E154" s="98" t="s">
        <v>222</v>
      </c>
      <c r="F154" s="98"/>
      <c r="G154" s="48" t="s">
        <v>239</v>
      </c>
      <c r="H154" s="49">
        <v>1.1999999999999999E-3</v>
      </c>
      <c r="I154" s="50">
        <v>14.77</v>
      </c>
      <c r="J154" s="50">
        <v>0.01</v>
      </c>
    </row>
    <row r="155" spans="1:10" ht="24" customHeight="1" x14ac:dyDescent="0.25">
      <c r="A155" s="46" t="s">
        <v>133</v>
      </c>
      <c r="B155" s="47" t="s">
        <v>157</v>
      </c>
      <c r="C155" s="46" t="s">
        <v>34</v>
      </c>
      <c r="D155" s="46" t="s">
        <v>156</v>
      </c>
      <c r="E155" s="98" t="s">
        <v>130</v>
      </c>
      <c r="F155" s="98"/>
      <c r="G155" s="48" t="s">
        <v>91</v>
      </c>
      <c r="H155" s="49">
        <v>6.2E-2</v>
      </c>
      <c r="I155" s="50">
        <v>15.63</v>
      </c>
      <c r="J155" s="50">
        <v>0.96</v>
      </c>
    </row>
    <row r="156" spans="1:10" ht="24" customHeight="1" x14ac:dyDescent="0.25">
      <c r="A156" s="46" t="s">
        <v>133</v>
      </c>
      <c r="B156" s="47" t="s">
        <v>135</v>
      </c>
      <c r="C156" s="46" t="s">
        <v>34</v>
      </c>
      <c r="D156" s="46" t="s">
        <v>134</v>
      </c>
      <c r="E156" s="98" t="s">
        <v>130</v>
      </c>
      <c r="F156" s="98"/>
      <c r="G156" s="48" t="s">
        <v>91</v>
      </c>
      <c r="H156" s="49">
        <v>5.6000000000000001E-2</v>
      </c>
      <c r="I156" s="50">
        <v>21.1</v>
      </c>
      <c r="J156" s="50">
        <v>1.18</v>
      </c>
    </row>
    <row r="157" spans="1:10" ht="36" customHeight="1" x14ac:dyDescent="0.25">
      <c r="A157" s="46" t="s">
        <v>113</v>
      </c>
      <c r="B157" s="47" t="s">
        <v>410</v>
      </c>
      <c r="C157" s="46" t="s">
        <v>34</v>
      </c>
      <c r="D157" s="46" t="s">
        <v>409</v>
      </c>
      <c r="E157" s="98" t="s">
        <v>219</v>
      </c>
      <c r="F157" s="98"/>
      <c r="G157" s="48" t="s">
        <v>408</v>
      </c>
      <c r="H157" s="49">
        <v>4.1500000000000004</v>
      </c>
      <c r="I157" s="50">
        <v>1.75</v>
      </c>
      <c r="J157" s="50">
        <v>7.26</v>
      </c>
    </row>
    <row r="158" spans="1:10" ht="60" customHeight="1" x14ac:dyDescent="0.25">
      <c r="A158" s="46" t="s">
        <v>113</v>
      </c>
      <c r="B158" s="47" t="s">
        <v>407</v>
      </c>
      <c r="C158" s="46" t="s">
        <v>34</v>
      </c>
      <c r="D158" s="46" t="s">
        <v>406</v>
      </c>
      <c r="E158" s="98" t="s">
        <v>219</v>
      </c>
      <c r="F158" s="98"/>
      <c r="G158" s="48" t="s">
        <v>32</v>
      </c>
      <c r="H158" s="49">
        <v>1.1459999999999999</v>
      </c>
      <c r="I158" s="50">
        <v>217.1</v>
      </c>
      <c r="J158" s="50">
        <v>248.79</v>
      </c>
    </row>
    <row r="159" spans="1:10" x14ac:dyDescent="0.25">
      <c r="A159" s="51"/>
      <c r="B159" s="51"/>
      <c r="C159" s="51"/>
      <c r="D159" s="51"/>
      <c r="E159" s="51" t="s">
        <v>109</v>
      </c>
      <c r="F159" s="52">
        <v>1.73</v>
      </c>
      <c r="G159" s="51" t="s">
        <v>108</v>
      </c>
      <c r="H159" s="52">
        <v>0</v>
      </c>
      <c r="I159" s="51" t="s">
        <v>107</v>
      </c>
      <c r="J159" s="52">
        <v>1.73</v>
      </c>
    </row>
    <row r="160" spans="1:10" ht="14.4" thickBot="1" x14ac:dyDescent="0.3">
      <c r="A160" s="51"/>
      <c r="B160" s="51"/>
      <c r="C160" s="51"/>
      <c r="D160" s="51"/>
      <c r="E160" s="51" t="s">
        <v>106</v>
      </c>
      <c r="F160" s="52">
        <v>67.13</v>
      </c>
      <c r="G160" s="51"/>
      <c r="H160" s="102" t="s">
        <v>105</v>
      </c>
      <c r="I160" s="102"/>
      <c r="J160" s="52">
        <v>325.33999999999997</v>
      </c>
    </row>
    <row r="161" spans="1:10" ht="1.05" customHeight="1" thickTop="1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</row>
    <row r="162" spans="1:10" ht="18" customHeight="1" x14ac:dyDescent="0.25">
      <c r="A162" s="38" t="s">
        <v>42</v>
      </c>
      <c r="B162" s="39" t="s">
        <v>103</v>
      </c>
      <c r="C162" s="38" t="s">
        <v>102</v>
      </c>
      <c r="D162" s="38" t="s">
        <v>10</v>
      </c>
      <c r="E162" s="100" t="s">
        <v>137</v>
      </c>
      <c r="F162" s="100"/>
      <c r="G162" s="40" t="s">
        <v>101</v>
      </c>
      <c r="H162" s="39" t="s">
        <v>100</v>
      </c>
      <c r="I162" s="39" t="s">
        <v>99</v>
      </c>
      <c r="J162" s="39" t="s">
        <v>11</v>
      </c>
    </row>
    <row r="163" spans="1:10" ht="36" customHeight="1" x14ac:dyDescent="0.25">
      <c r="A163" s="41" t="s">
        <v>136</v>
      </c>
      <c r="B163" s="42" t="s">
        <v>41</v>
      </c>
      <c r="C163" s="41" t="s">
        <v>34</v>
      </c>
      <c r="D163" s="41" t="s">
        <v>40</v>
      </c>
      <c r="E163" s="101" t="s">
        <v>257</v>
      </c>
      <c r="F163" s="101"/>
      <c r="G163" s="43" t="s">
        <v>32</v>
      </c>
      <c r="H163" s="44">
        <v>1</v>
      </c>
      <c r="I163" s="45">
        <v>7.16</v>
      </c>
      <c r="J163" s="45">
        <v>7.16</v>
      </c>
    </row>
    <row r="164" spans="1:10" ht="24" customHeight="1" x14ac:dyDescent="0.25">
      <c r="A164" s="46" t="s">
        <v>133</v>
      </c>
      <c r="B164" s="47" t="s">
        <v>173</v>
      </c>
      <c r="C164" s="46" t="s">
        <v>34</v>
      </c>
      <c r="D164" s="46" t="s">
        <v>172</v>
      </c>
      <c r="E164" s="98" t="s">
        <v>130</v>
      </c>
      <c r="F164" s="98"/>
      <c r="G164" s="48" t="s">
        <v>91</v>
      </c>
      <c r="H164" s="49">
        <v>6.3500000000000001E-2</v>
      </c>
      <c r="I164" s="50">
        <v>20.83</v>
      </c>
      <c r="J164" s="50">
        <v>1.32</v>
      </c>
    </row>
    <row r="165" spans="1:10" ht="24" customHeight="1" x14ac:dyDescent="0.25">
      <c r="A165" s="46" t="s">
        <v>113</v>
      </c>
      <c r="B165" s="47" t="s">
        <v>405</v>
      </c>
      <c r="C165" s="46" t="s">
        <v>34</v>
      </c>
      <c r="D165" s="46" t="s">
        <v>404</v>
      </c>
      <c r="E165" s="98" t="s">
        <v>219</v>
      </c>
      <c r="F165" s="98"/>
      <c r="G165" s="48" t="s">
        <v>218</v>
      </c>
      <c r="H165" s="49">
        <v>0.1908</v>
      </c>
      <c r="I165" s="50">
        <v>26.82</v>
      </c>
      <c r="J165" s="50">
        <v>5.1100000000000003</v>
      </c>
    </row>
    <row r="166" spans="1:10" ht="24" customHeight="1" x14ac:dyDescent="0.25">
      <c r="A166" s="46" t="s">
        <v>113</v>
      </c>
      <c r="B166" s="47" t="s">
        <v>403</v>
      </c>
      <c r="C166" s="46" t="s">
        <v>34</v>
      </c>
      <c r="D166" s="46" t="s">
        <v>402</v>
      </c>
      <c r="E166" s="98" t="s">
        <v>219</v>
      </c>
      <c r="F166" s="98"/>
      <c r="G166" s="48" t="s">
        <v>218</v>
      </c>
      <c r="H166" s="49">
        <v>5.7500000000000002E-2</v>
      </c>
      <c r="I166" s="50">
        <v>12.77</v>
      </c>
      <c r="J166" s="50">
        <v>0.73</v>
      </c>
    </row>
    <row r="167" spans="1:10" x14ac:dyDescent="0.25">
      <c r="A167" s="51"/>
      <c r="B167" s="51"/>
      <c r="C167" s="51"/>
      <c r="D167" s="51"/>
      <c r="E167" s="51" t="s">
        <v>109</v>
      </c>
      <c r="F167" s="52">
        <v>1.01</v>
      </c>
      <c r="G167" s="51" t="s">
        <v>108</v>
      </c>
      <c r="H167" s="52">
        <v>0</v>
      </c>
      <c r="I167" s="51" t="s">
        <v>107</v>
      </c>
      <c r="J167" s="52">
        <v>1.01</v>
      </c>
    </row>
    <row r="168" spans="1:10" ht="14.4" thickBot="1" x14ac:dyDescent="0.3">
      <c r="A168" s="51"/>
      <c r="B168" s="51"/>
      <c r="C168" s="51"/>
      <c r="D168" s="51"/>
      <c r="E168" s="51" t="s">
        <v>106</v>
      </c>
      <c r="F168" s="52">
        <v>1.86</v>
      </c>
      <c r="G168" s="51"/>
      <c r="H168" s="102" t="s">
        <v>105</v>
      </c>
      <c r="I168" s="102"/>
      <c r="J168" s="52">
        <v>9.02</v>
      </c>
    </row>
    <row r="169" spans="1:10" ht="1.05" customHeight="1" thickTop="1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</row>
    <row r="170" spans="1:10" ht="18" customHeight="1" x14ac:dyDescent="0.25">
      <c r="A170" s="38" t="s">
        <v>39</v>
      </c>
      <c r="B170" s="39" t="s">
        <v>103</v>
      </c>
      <c r="C170" s="38" t="s">
        <v>102</v>
      </c>
      <c r="D170" s="38" t="s">
        <v>10</v>
      </c>
      <c r="E170" s="100" t="s">
        <v>137</v>
      </c>
      <c r="F170" s="100"/>
      <c r="G170" s="40" t="s">
        <v>101</v>
      </c>
      <c r="H170" s="39" t="s">
        <v>100</v>
      </c>
      <c r="I170" s="39" t="s">
        <v>99</v>
      </c>
      <c r="J170" s="39" t="s">
        <v>11</v>
      </c>
    </row>
    <row r="171" spans="1:10" ht="36" customHeight="1" x14ac:dyDescent="0.25">
      <c r="A171" s="41" t="s">
        <v>136</v>
      </c>
      <c r="B171" s="42" t="s">
        <v>38</v>
      </c>
      <c r="C171" s="41" t="s">
        <v>34</v>
      </c>
      <c r="D171" s="41" t="s">
        <v>37</v>
      </c>
      <c r="E171" s="101" t="s">
        <v>257</v>
      </c>
      <c r="F171" s="101"/>
      <c r="G171" s="43" t="s">
        <v>32</v>
      </c>
      <c r="H171" s="44">
        <v>1</v>
      </c>
      <c r="I171" s="45">
        <v>16.23</v>
      </c>
      <c r="J171" s="45">
        <v>16.23</v>
      </c>
    </row>
    <row r="172" spans="1:10" ht="24" customHeight="1" x14ac:dyDescent="0.25">
      <c r="A172" s="46" t="s">
        <v>133</v>
      </c>
      <c r="B172" s="47" t="s">
        <v>167</v>
      </c>
      <c r="C172" s="46" t="s">
        <v>34</v>
      </c>
      <c r="D172" s="46" t="s">
        <v>166</v>
      </c>
      <c r="E172" s="98" t="s">
        <v>130</v>
      </c>
      <c r="F172" s="98"/>
      <c r="G172" s="48" t="s">
        <v>91</v>
      </c>
      <c r="H172" s="49">
        <v>0.21490000000000001</v>
      </c>
      <c r="I172" s="50">
        <v>22.04</v>
      </c>
      <c r="J172" s="50">
        <v>4.7300000000000004</v>
      </c>
    </row>
    <row r="173" spans="1:10" ht="24" customHeight="1" x14ac:dyDescent="0.25">
      <c r="A173" s="46" t="s">
        <v>113</v>
      </c>
      <c r="B173" s="47" t="s">
        <v>401</v>
      </c>
      <c r="C173" s="46" t="s">
        <v>34</v>
      </c>
      <c r="D173" s="46" t="s">
        <v>400</v>
      </c>
      <c r="E173" s="98" t="s">
        <v>219</v>
      </c>
      <c r="F173" s="98"/>
      <c r="G173" s="48" t="s">
        <v>218</v>
      </c>
      <c r="H173" s="49">
        <v>3.0300000000000001E-2</v>
      </c>
      <c r="I173" s="50">
        <v>37.770000000000003</v>
      </c>
      <c r="J173" s="50">
        <v>1.1399999999999999</v>
      </c>
    </row>
    <row r="174" spans="1:10" ht="24" customHeight="1" x14ac:dyDescent="0.25">
      <c r="A174" s="46" t="s">
        <v>113</v>
      </c>
      <c r="B174" s="47" t="s">
        <v>399</v>
      </c>
      <c r="C174" s="46" t="s">
        <v>34</v>
      </c>
      <c r="D174" s="46" t="s">
        <v>398</v>
      </c>
      <c r="E174" s="98" t="s">
        <v>219</v>
      </c>
      <c r="F174" s="98"/>
      <c r="G174" s="48" t="s">
        <v>218</v>
      </c>
      <c r="H174" s="49">
        <v>0.20200000000000001</v>
      </c>
      <c r="I174" s="50">
        <v>51.3</v>
      </c>
      <c r="J174" s="50">
        <v>10.36</v>
      </c>
    </row>
    <row r="175" spans="1:10" x14ac:dyDescent="0.25">
      <c r="A175" s="51"/>
      <c r="B175" s="51"/>
      <c r="C175" s="51"/>
      <c r="D175" s="51"/>
      <c r="E175" s="51" t="s">
        <v>109</v>
      </c>
      <c r="F175" s="52">
        <v>3.69</v>
      </c>
      <c r="G175" s="51" t="s">
        <v>108</v>
      </c>
      <c r="H175" s="52">
        <v>0</v>
      </c>
      <c r="I175" s="51" t="s">
        <v>107</v>
      </c>
      <c r="J175" s="52">
        <v>3.69</v>
      </c>
    </row>
    <row r="176" spans="1:10" ht="14.4" thickBot="1" x14ac:dyDescent="0.3">
      <c r="A176" s="51"/>
      <c r="B176" s="51"/>
      <c r="C176" s="51"/>
      <c r="D176" s="51"/>
      <c r="E176" s="51" t="s">
        <v>106</v>
      </c>
      <c r="F176" s="52">
        <v>4.21</v>
      </c>
      <c r="G176" s="51"/>
      <c r="H176" s="102" t="s">
        <v>105</v>
      </c>
      <c r="I176" s="102"/>
      <c r="J176" s="52">
        <v>20.440000000000001</v>
      </c>
    </row>
    <row r="177" spans="1:11" ht="1.05" customHeight="1" thickTop="1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</row>
    <row r="178" spans="1:11" ht="18" customHeight="1" x14ac:dyDescent="0.25">
      <c r="A178" s="38" t="s">
        <v>36</v>
      </c>
      <c r="B178" s="39" t="s">
        <v>103</v>
      </c>
      <c r="C178" s="38" t="s">
        <v>102</v>
      </c>
      <c r="D178" s="38" t="s">
        <v>10</v>
      </c>
      <c r="E178" s="100" t="s">
        <v>137</v>
      </c>
      <c r="F178" s="100"/>
      <c r="G178" s="40" t="s">
        <v>101</v>
      </c>
      <c r="H178" s="39" t="s">
        <v>100</v>
      </c>
      <c r="I178" s="39" t="s">
        <v>99</v>
      </c>
      <c r="J178" s="39" t="s">
        <v>11</v>
      </c>
    </row>
    <row r="179" spans="1:11" ht="24" customHeight="1" x14ac:dyDescent="0.25">
      <c r="A179" s="41" t="s">
        <v>136</v>
      </c>
      <c r="B179" s="42" t="s">
        <v>35</v>
      </c>
      <c r="C179" s="41" t="s">
        <v>34</v>
      </c>
      <c r="D179" s="41" t="s">
        <v>33</v>
      </c>
      <c r="E179" s="101" t="s">
        <v>397</v>
      </c>
      <c r="F179" s="101"/>
      <c r="G179" s="43" t="s">
        <v>32</v>
      </c>
      <c r="H179" s="44">
        <v>1</v>
      </c>
      <c r="I179" s="45">
        <v>1.54</v>
      </c>
      <c r="J179" s="45">
        <v>1.54</v>
      </c>
    </row>
    <row r="180" spans="1:11" ht="24" customHeight="1" x14ac:dyDescent="0.25">
      <c r="A180" s="46" t="s">
        <v>133</v>
      </c>
      <c r="B180" s="47" t="s">
        <v>265</v>
      </c>
      <c r="C180" s="46" t="s">
        <v>34</v>
      </c>
      <c r="D180" s="46" t="s">
        <v>264</v>
      </c>
      <c r="E180" s="98" t="s">
        <v>130</v>
      </c>
      <c r="F180" s="98"/>
      <c r="G180" s="48" t="s">
        <v>91</v>
      </c>
      <c r="H180" s="49">
        <v>1.9E-2</v>
      </c>
      <c r="I180" s="50">
        <v>19.16</v>
      </c>
      <c r="J180" s="50">
        <v>0.36</v>
      </c>
    </row>
    <row r="181" spans="1:11" ht="24" customHeight="1" x14ac:dyDescent="0.25">
      <c r="A181" s="46" t="s">
        <v>133</v>
      </c>
      <c r="B181" s="47" t="s">
        <v>157</v>
      </c>
      <c r="C181" s="46" t="s">
        <v>34</v>
      </c>
      <c r="D181" s="46" t="s">
        <v>156</v>
      </c>
      <c r="E181" s="98" t="s">
        <v>130</v>
      </c>
      <c r="F181" s="98"/>
      <c r="G181" s="48" t="s">
        <v>91</v>
      </c>
      <c r="H181" s="49">
        <v>7.5899999999999995E-2</v>
      </c>
      <c r="I181" s="50">
        <v>15.63</v>
      </c>
      <c r="J181" s="50">
        <v>1.18</v>
      </c>
    </row>
    <row r="182" spans="1:11" x14ac:dyDescent="0.25">
      <c r="A182" s="51"/>
      <c r="B182" s="51"/>
      <c r="C182" s="51"/>
      <c r="D182" s="51"/>
      <c r="E182" s="51" t="s">
        <v>109</v>
      </c>
      <c r="F182" s="52">
        <v>1.19</v>
      </c>
      <c r="G182" s="51" t="s">
        <v>108</v>
      </c>
      <c r="H182" s="52">
        <v>0</v>
      </c>
      <c r="I182" s="51" t="s">
        <v>107</v>
      </c>
      <c r="J182" s="52">
        <v>1.19</v>
      </c>
    </row>
    <row r="183" spans="1:11" ht="14.4" thickBot="1" x14ac:dyDescent="0.3">
      <c r="A183" s="51"/>
      <c r="B183" s="51"/>
      <c r="C183" s="51"/>
      <c r="D183" s="51"/>
      <c r="E183" s="51" t="s">
        <v>106</v>
      </c>
      <c r="F183" s="52">
        <v>0.4</v>
      </c>
      <c r="G183" s="51"/>
      <c r="H183" s="102" t="s">
        <v>105</v>
      </c>
      <c r="I183" s="102"/>
      <c r="J183" s="52">
        <v>1.94</v>
      </c>
    </row>
    <row r="184" spans="1:11" ht="1.05" customHeight="1" thickTop="1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</row>
    <row r="185" spans="1:11" ht="49.95" customHeight="1" x14ac:dyDescent="0.25">
      <c r="A185" s="94" t="s">
        <v>396</v>
      </c>
      <c r="B185" s="95"/>
      <c r="C185" s="95"/>
      <c r="D185" s="95"/>
      <c r="E185" s="95"/>
      <c r="F185" s="95"/>
      <c r="G185" s="95"/>
      <c r="H185" s="95"/>
      <c r="I185" s="95"/>
      <c r="J185" s="95"/>
      <c r="K185" s="95"/>
    </row>
    <row r="186" spans="1:11" ht="18" customHeight="1" x14ac:dyDescent="0.25">
      <c r="A186" s="38"/>
      <c r="B186" s="39" t="s">
        <v>103</v>
      </c>
      <c r="C186" s="38" t="s">
        <v>102</v>
      </c>
      <c r="D186" s="38" t="s">
        <v>10</v>
      </c>
      <c r="E186" s="100" t="s">
        <v>137</v>
      </c>
      <c r="F186" s="100"/>
      <c r="G186" s="40" t="s">
        <v>101</v>
      </c>
      <c r="H186" s="39" t="s">
        <v>100</v>
      </c>
      <c r="I186" s="39" t="s">
        <v>99</v>
      </c>
      <c r="J186" s="39" t="s">
        <v>11</v>
      </c>
    </row>
    <row r="187" spans="1:11" ht="24" customHeight="1" x14ac:dyDescent="0.25">
      <c r="A187" s="41" t="s">
        <v>136</v>
      </c>
      <c r="B187" s="42" t="s">
        <v>326</v>
      </c>
      <c r="C187" s="41" t="s">
        <v>34</v>
      </c>
      <c r="D187" s="41" t="s">
        <v>325</v>
      </c>
      <c r="E187" s="101" t="s">
        <v>130</v>
      </c>
      <c r="F187" s="101"/>
      <c r="G187" s="43" t="s">
        <v>91</v>
      </c>
      <c r="H187" s="44">
        <v>1</v>
      </c>
      <c r="I187" s="45">
        <v>14.92</v>
      </c>
      <c r="J187" s="45">
        <v>14.92</v>
      </c>
    </row>
    <row r="188" spans="1:11" ht="24" customHeight="1" x14ac:dyDescent="0.25">
      <c r="A188" s="46" t="s">
        <v>133</v>
      </c>
      <c r="B188" s="47" t="s">
        <v>322</v>
      </c>
      <c r="C188" s="46" t="s">
        <v>34</v>
      </c>
      <c r="D188" s="46" t="s">
        <v>321</v>
      </c>
      <c r="E188" s="98" t="s">
        <v>130</v>
      </c>
      <c r="F188" s="98"/>
      <c r="G188" s="48" t="s">
        <v>91</v>
      </c>
      <c r="H188" s="49">
        <v>1</v>
      </c>
      <c r="I188" s="50">
        <v>0.09</v>
      </c>
      <c r="J188" s="50">
        <v>0.09</v>
      </c>
    </row>
    <row r="189" spans="1:11" ht="24" customHeight="1" x14ac:dyDescent="0.25">
      <c r="A189" s="46" t="s">
        <v>113</v>
      </c>
      <c r="B189" s="47" t="s">
        <v>320</v>
      </c>
      <c r="C189" s="46" t="s">
        <v>34</v>
      </c>
      <c r="D189" s="46" t="s">
        <v>319</v>
      </c>
      <c r="E189" s="98" t="s">
        <v>114</v>
      </c>
      <c r="F189" s="98"/>
      <c r="G189" s="48" t="s">
        <v>91</v>
      </c>
      <c r="H189" s="49">
        <v>1</v>
      </c>
      <c r="I189" s="50">
        <v>11.03</v>
      </c>
      <c r="J189" s="50">
        <v>11.03</v>
      </c>
    </row>
    <row r="190" spans="1:11" ht="24" customHeight="1" x14ac:dyDescent="0.25">
      <c r="A190" s="46" t="s">
        <v>113</v>
      </c>
      <c r="B190" s="47" t="s">
        <v>129</v>
      </c>
      <c r="C190" s="46" t="s">
        <v>34</v>
      </c>
      <c r="D190" s="46" t="s">
        <v>128</v>
      </c>
      <c r="E190" s="98" t="s">
        <v>123</v>
      </c>
      <c r="F190" s="98"/>
      <c r="G190" s="48" t="s">
        <v>91</v>
      </c>
      <c r="H190" s="49">
        <v>1</v>
      </c>
      <c r="I190" s="50">
        <v>0.95</v>
      </c>
      <c r="J190" s="50">
        <v>0.95</v>
      </c>
    </row>
    <row r="191" spans="1:11" ht="24" customHeight="1" x14ac:dyDescent="0.25">
      <c r="A191" s="46" t="s">
        <v>113</v>
      </c>
      <c r="B191" s="47" t="s">
        <v>179</v>
      </c>
      <c r="C191" s="46" t="s">
        <v>34</v>
      </c>
      <c r="D191" s="46" t="s">
        <v>178</v>
      </c>
      <c r="E191" s="98" t="s">
        <v>120</v>
      </c>
      <c r="F191" s="98"/>
      <c r="G191" s="48" t="s">
        <v>91</v>
      </c>
      <c r="H191" s="49">
        <v>1</v>
      </c>
      <c r="I191" s="50">
        <v>0.95</v>
      </c>
      <c r="J191" s="50">
        <v>0.95</v>
      </c>
    </row>
    <row r="192" spans="1:11" ht="24" customHeight="1" x14ac:dyDescent="0.25">
      <c r="A192" s="46" t="s">
        <v>113</v>
      </c>
      <c r="B192" s="47" t="s">
        <v>125</v>
      </c>
      <c r="C192" s="46" t="s">
        <v>34</v>
      </c>
      <c r="D192" s="46" t="s">
        <v>124</v>
      </c>
      <c r="E192" s="98" t="s">
        <v>123</v>
      </c>
      <c r="F192" s="98"/>
      <c r="G192" s="48" t="s">
        <v>91</v>
      </c>
      <c r="H192" s="49">
        <v>1</v>
      </c>
      <c r="I192" s="50">
        <v>0.55000000000000004</v>
      </c>
      <c r="J192" s="50">
        <v>0.55000000000000004</v>
      </c>
    </row>
    <row r="193" spans="1:10" ht="24" customHeight="1" x14ac:dyDescent="0.25">
      <c r="A193" s="46" t="s">
        <v>113</v>
      </c>
      <c r="B193" s="47" t="s">
        <v>177</v>
      </c>
      <c r="C193" s="46" t="s">
        <v>34</v>
      </c>
      <c r="D193" s="46" t="s">
        <v>176</v>
      </c>
      <c r="E193" s="98" t="s">
        <v>120</v>
      </c>
      <c r="F193" s="98"/>
      <c r="G193" s="48" t="s">
        <v>91</v>
      </c>
      <c r="H193" s="49">
        <v>1</v>
      </c>
      <c r="I193" s="50">
        <v>0.57999999999999996</v>
      </c>
      <c r="J193" s="50">
        <v>0.57999999999999996</v>
      </c>
    </row>
    <row r="194" spans="1:10" ht="24" customHeight="1" x14ac:dyDescent="0.25">
      <c r="A194" s="46" t="s">
        <v>113</v>
      </c>
      <c r="B194" s="47" t="s">
        <v>119</v>
      </c>
      <c r="C194" s="46" t="s">
        <v>34</v>
      </c>
      <c r="D194" s="46" t="s">
        <v>118</v>
      </c>
      <c r="E194" s="98" t="s">
        <v>117</v>
      </c>
      <c r="F194" s="98"/>
      <c r="G194" s="48" t="s">
        <v>91</v>
      </c>
      <c r="H194" s="49">
        <v>1</v>
      </c>
      <c r="I194" s="50">
        <v>0.06</v>
      </c>
      <c r="J194" s="50">
        <v>0.06</v>
      </c>
    </row>
    <row r="195" spans="1:10" ht="24" customHeight="1" x14ac:dyDescent="0.25">
      <c r="A195" s="46" t="s">
        <v>113</v>
      </c>
      <c r="B195" s="47" t="s">
        <v>112</v>
      </c>
      <c r="C195" s="46" t="s">
        <v>34</v>
      </c>
      <c r="D195" s="46" t="s">
        <v>111</v>
      </c>
      <c r="E195" s="98" t="s">
        <v>110</v>
      </c>
      <c r="F195" s="98"/>
      <c r="G195" s="48" t="s">
        <v>91</v>
      </c>
      <c r="H195" s="49">
        <v>1</v>
      </c>
      <c r="I195" s="50">
        <v>0.71</v>
      </c>
      <c r="J195" s="50">
        <v>0.71</v>
      </c>
    </row>
    <row r="196" spans="1:10" x14ac:dyDescent="0.25">
      <c r="A196" s="51"/>
      <c r="B196" s="51"/>
      <c r="C196" s="51"/>
      <c r="D196" s="51"/>
      <c r="E196" s="51" t="s">
        <v>109</v>
      </c>
      <c r="F196" s="52">
        <v>11.12</v>
      </c>
      <c r="G196" s="51" t="s">
        <v>108</v>
      </c>
      <c r="H196" s="52">
        <v>0</v>
      </c>
      <c r="I196" s="51" t="s">
        <v>107</v>
      </c>
      <c r="J196" s="52">
        <v>11.12</v>
      </c>
    </row>
    <row r="197" spans="1:10" ht="14.4" thickBot="1" x14ac:dyDescent="0.3">
      <c r="A197" s="51"/>
      <c r="B197" s="51"/>
      <c r="C197" s="51"/>
      <c r="D197" s="51"/>
      <c r="E197" s="51" t="s">
        <v>106</v>
      </c>
      <c r="F197" s="52">
        <v>3.87</v>
      </c>
      <c r="G197" s="51"/>
      <c r="H197" s="102" t="s">
        <v>105</v>
      </c>
      <c r="I197" s="102"/>
      <c r="J197" s="52">
        <v>18.79</v>
      </c>
    </row>
    <row r="198" spans="1:10" ht="1.05" customHeight="1" thickTop="1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</row>
    <row r="199" spans="1:10" ht="18" customHeight="1" x14ac:dyDescent="0.25">
      <c r="A199" s="38"/>
      <c r="B199" s="39" t="s">
        <v>103</v>
      </c>
      <c r="C199" s="38" t="s">
        <v>102</v>
      </c>
      <c r="D199" s="38" t="s">
        <v>10</v>
      </c>
      <c r="E199" s="100" t="s">
        <v>137</v>
      </c>
      <c r="F199" s="100"/>
      <c r="G199" s="40" t="s">
        <v>101</v>
      </c>
      <c r="H199" s="39" t="s">
        <v>100</v>
      </c>
      <c r="I199" s="39" t="s">
        <v>99</v>
      </c>
      <c r="J199" s="39" t="s">
        <v>11</v>
      </c>
    </row>
    <row r="200" spans="1:10" ht="24" customHeight="1" x14ac:dyDescent="0.25">
      <c r="A200" s="41" t="s">
        <v>136</v>
      </c>
      <c r="B200" s="42" t="s">
        <v>395</v>
      </c>
      <c r="C200" s="41" t="s">
        <v>34</v>
      </c>
      <c r="D200" s="41" t="s">
        <v>394</v>
      </c>
      <c r="E200" s="101" t="s">
        <v>130</v>
      </c>
      <c r="F200" s="101"/>
      <c r="G200" s="43" t="s">
        <v>91</v>
      </c>
      <c r="H200" s="44">
        <v>1</v>
      </c>
      <c r="I200" s="45">
        <v>11.42</v>
      </c>
      <c r="J200" s="45">
        <v>11.42</v>
      </c>
    </row>
    <row r="201" spans="1:10" ht="24" customHeight="1" x14ac:dyDescent="0.25">
      <c r="A201" s="46" t="s">
        <v>133</v>
      </c>
      <c r="B201" s="47" t="s">
        <v>318</v>
      </c>
      <c r="C201" s="46" t="s">
        <v>34</v>
      </c>
      <c r="D201" s="46" t="s">
        <v>317</v>
      </c>
      <c r="E201" s="98" t="s">
        <v>130</v>
      </c>
      <c r="F201" s="98"/>
      <c r="G201" s="48" t="s">
        <v>91</v>
      </c>
      <c r="H201" s="49">
        <v>1</v>
      </c>
      <c r="I201" s="50">
        <v>0.06</v>
      </c>
      <c r="J201" s="50">
        <v>0.06</v>
      </c>
    </row>
    <row r="202" spans="1:10" ht="24" customHeight="1" x14ac:dyDescent="0.25">
      <c r="A202" s="46" t="s">
        <v>113</v>
      </c>
      <c r="B202" s="47" t="s">
        <v>316</v>
      </c>
      <c r="C202" s="46" t="s">
        <v>34</v>
      </c>
      <c r="D202" s="46" t="s">
        <v>315</v>
      </c>
      <c r="E202" s="98" t="s">
        <v>114</v>
      </c>
      <c r="F202" s="98"/>
      <c r="G202" s="48" t="s">
        <v>91</v>
      </c>
      <c r="H202" s="49">
        <v>1</v>
      </c>
      <c r="I202" s="50">
        <v>8.4499999999999993</v>
      </c>
      <c r="J202" s="50">
        <v>8.4499999999999993</v>
      </c>
    </row>
    <row r="203" spans="1:10" ht="24" customHeight="1" x14ac:dyDescent="0.25">
      <c r="A203" s="46" t="s">
        <v>113</v>
      </c>
      <c r="B203" s="47" t="s">
        <v>129</v>
      </c>
      <c r="C203" s="46" t="s">
        <v>34</v>
      </c>
      <c r="D203" s="46" t="s">
        <v>128</v>
      </c>
      <c r="E203" s="98" t="s">
        <v>123</v>
      </c>
      <c r="F203" s="98"/>
      <c r="G203" s="48" t="s">
        <v>91</v>
      </c>
      <c r="H203" s="49">
        <v>1</v>
      </c>
      <c r="I203" s="50">
        <v>0.95</v>
      </c>
      <c r="J203" s="50">
        <v>0.95</v>
      </c>
    </row>
    <row r="204" spans="1:10" ht="24" customHeight="1" x14ac:dyDescent="0.25">
      <c r="A204" s="46" t="s">
        <v>113</v>
      </c>
      <c r="B204" s="47" t="s">
        <v>189</v>
      </c>
      <c r="C204" s="46" t="s">
        <v>34</v>
      </c>
      <c r="D204" s="46" t="s">
        <v>188</v>
      </c>
      <c r="E204" s="98" t="s">
        <v>120</v>
      </c>
      <c r="F204" s="98"/>
      <c r="G204" s="48" t="s">
        <v>91</v>
      </c>
      <c r="H204" s="49">
        <v>1</v>
      </c>
      <c r="I204" s="50">
        <v>0.63</v>
      </c>
      <c r="J204" s="50">
        <v>0.63</v>
      </c>
    </row>
    <row r="205" spans="1:10" ht="24" customHeight="1" x14ac:dyDescent="0.25">
      <c r="A205" s="46" t="s">
        <v>113</v>
      </c>
      <c r="B205" s="47" t="s">
        <v>125</v>
      </c>
      <c r="C205" s="46" t="s">
        <v>34</v>
      </c>
      <c r="D205" s="46" t="s">
        <v>124</v>
      </c>
      <c r="E205" s="98" t="s">
        <v>123</v>
      </c>
      <c r="F205" s="98"/>
      <c r="G205" s="48" t="s">
        <v>91</v>
      </c>
      <c r="H205" s="49">
        <v>1</v>
      </c>
      <c r="I205" s="50">
        <v>0.55000000000000004</v>
      </c>
      <c r="J205" s="50">
        <v>0.55000000000000004</v>
      </c>
    </row>
    <row r="206" spans="1:10" ht="24" customHeight="1" x14ac:dyDescent="0.25">
      <c r="A206" s="46" t="s">
        <v>113</v>
      </c>
      <c r="B206" s="47" t="s">
        <v>187</v>
      </c>
      <c r="C206" s="46" t="s">
        <v>34</v>
      </c>
      <c r="D206" s="46" t="s">
        <v>186</v>
      </c>
      <c r="E206" s="98" t="s">
        <v>120</v>
      </c>
      <c r="F206" s="98"/>
      <c r="G206" s="48" t="s">
        <v>91</v>
      </c>
      <c r="H206" s="49">
        <v>1</v>
      </c>
      <c r="I206" s="50">
        <v>0.01</v>
      </c>
      <c r="J206" s="50">
        <v>0.01</v>
      </c>
    </row>
    <row r="207" spans="1:10" ht="24" customHeight="1" x14ac:dyDescent="0.25">
      <c r="A207" s="46" t="s">
        <v>113</v>
      </c>
      <c r="B207" s="47" t="s">
        <v>119</v>
      </c>
      <c r="C207" s="46" t="s">
        <v>34</v>
      </c>
      <c r="D207" s="46" t="s">
        <v>118</v>
      </c>
      <c r="E207" s="98" t="s">
        <v>117</v>
      </c>
      <c r="F207" s="98"/>
      <c r="G207" s="48" t="s">
        <v>91</v>
      </c>
      <c r="H207" s="49">
        <v>1</v>
      </c>
      <c r="I207" s="50">
        <v>0.06</v>
      </c>
      <c r="J207" s="50">
        <v>0.06</v>
      </c>
    </row>
    <row r="208" spans="1:10" ht="24" customHeight="1" x14ac:dyDescent="0.25">
      <c r="A208" s="46" t="s">
        <v>113</v>
      </c>
      <c r="B208" s="47" t="s">
        <v>112</v>
      </c>
      <c r="C208" s="46" t="s">
        <v>34</v>
      </c>
      <c r="D208" s="46" t="s">
        <v>111</v>
      </c>
      <c r="E208" s="98" t="s">
        <v>110</v>
      </c>
      <c r="F208" s="98"/>
      <c r="G208" s="48" t="s">
        <v>91</v>
      </c>
      <c r="H208" s="49">
        <v>1</v>
      </c>
      <c r="I208" s="50">
        <v>0.71</v>
      </c>
      <c r="J208" s="50">
        <v>0.71</v>
      </c>
    </row>
    <row r="209" spans="1:10" x14ac:dyDescent="0.25">
      <c r="A209" s="51"/>
      <c r="B209" s="51"/>
      <c r="C209" s="51"/>
      <c r="D209" s="51"/>
      <c r="E209" s="51" t="s">
        <v>109</v>
      </c>
      <c r="F209" s="52">
        <v>8.51</v>
      </c>
      <c r="G209" s="51" t="s">
        <v>108</v>
      </c>
      <c r="H209" s="52">
        <v>0</v>
      </c>
      <c r="I209" s="51" t="s">
        <v>107</v>
      </c>
      <c r="J209" s="52">
        <v>8.51</v>
      </c>
    </row>
    <row r="210" spans="1:10" ht="14.4" thickBot="1" x14ac:dyDescent="0.3">
      <c r="A210" s="51"/>
      <c r="B210" s="51"/>
      <c r="C210" s="51"/>
      <c r="D210" s="51"/>
      <c r="E210" s="51" t="s">
        <v>106</v>
      </c>
      <c r="F210" s="52">
        <v>2.96</v>
      </c>
      <c r="G210" s="51"/>
      <c r="H210" s="102" t="s">
        <v>105</v>
      </c>
      <c r="I210" s="102"/>
      <c r="J210" s="52">
        <v>14.38</v>
      </c>
    </row>
    <row r="211" spans="1:10" ht="1.05" customHeight="1" thickTop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</row>
    <row r="212" spans="1:10" ht="18" customHeight="1" x14ac:dyDescent="0.25">
      <c r="A212" s="38"/>
      <c r="B212" s="39" t="s">
        <v>103</v>
      </c>
      <c r="C212" s="38" t="s">
        <v>102</v>
      </c>
      <c r="D212" s="38" t="s">
        <v>10</v>
      </c>
      <c r="E212" s="100" t="s">
        <v>137</v>
      </c>
      <c r="F212" s="100"/>
      <c r="G212" s="40" t="s">
        <v>101</v>
      </c>
      <c r="H212" s="39" t="s">
        <v>100</v>
      </c>
      <c r="I212" s="39" t="s">
        <v>99</v>
      </c>
      <c r="J212" s="39" t="s">
        <v>11</v>
      </c>
    </row>
    <row r="213" spans="1:10" ht="24" customHeight="1" x14ac:dyDescent="0.25">
      <c r="A213" s="41" t="s">
        <v>136</v>
      </c>
      <c r="B213" s="42" t="s">
        <v>328</v>
      </c>
      <c r="C213" s="41" t="s">
        <v>34</v>
      </c>
      <c r="D213" s="41" t="s">
        <v>327</v>
      </c>
      <c r="E213" s="101" t="s">
        <v>130</v>
      </c>
      <c r="F213" s="101"/>
      <c r="G213" s="43" t="s">
        <v>91</v>
      </c>
      <c r="H213" s="44">
        <v>1</v>
      </c>
      <c r="I213" s="45">
        <v>19.739999999999998</v>
      </c>
      <c r="J213" s="45">
        <v>19.739999999999998</v>
      </c>
    </row>
    <row r="214" spans="1:10" ht="24" customHeight="1" x14ac:dyDescent="0.25">
      <c r="A214" s="46" t="s">
        <v>133</v>
      </c>
      <c r="B214" s="47" t="s">
        <v>314</v>
      </c>
      <c r="C214" s="46" t="s">
        <v>34</v>
      </c>
      <c r="D214" s="46" t="s">
        <v>313</v>
      </c>
      <c r="E214" s="98" t="s">
        <v>130</v>
      </c>
      <c r="F214" s="98"/>
      <c r="G214" s="48" t="s">
        <v>91</v>
      </c>
      <c r="H214" s="49">
        <v>1</v>
      </c>
      <c r="I214" s="50">
        <v>0.12</v>
      </c>
      <c r="J214" s="50">
        <v>0.12</v>
      </c>
    </row>
    <row r="215" spans="1:10" ht="24" customHeight="1" x14ac:dyDescent="0.25">
      <c r="A215" s="46" t="s">
        <v>113</v>
      </c>
      <c r="B215" s="47" t="s">
        <v>129</v>
      </c>
      <c r="C215" s="46" t="s">
        <v>34</v>
      </c>
      <c r="D215" s="46" t="s">
        <v>128</v>
      </c>
      <c r="E215" s="98" t="s">
        <v>123</v>
      </c>
      <c r="F215" s="98"/>
      <c r="G215" s="48" t="s">
        <v>91</v>
      </c>
      <c r="H215" s="49">
        <v>1</v>
      </c>
      <c r="I215" s="50">
        <v>0.95</v>
      </c>
      <c r="J215" s="50">
        <v>0.95</v>
      </c>
    </row>
    <row r="216" spans="1:10" ht="24" customHeight="1" x14ac:dyDescent="0.25">
      <c r="A216" s="46" t="s">
        <v>113</v>
      </c>
      <c r="B216" s="47" t="s">
        <v>312</v>
      </c>
      <c r="C216" s="46" t="s">
        <v>34</v>
      </c>
      <c r="D216" s="46" t="s">
        <v>311</v>
      </c>
      <c r="E216" s="98" t="s">
        <v>114</v>
      </c>
      <c r="F216" s="98"/>
      <c r="G216" s="48" t="s">
        <v>91</v>
      </c>
      <c r="H216" s="49">
        <v>1</v>
      </c>
      <c r="I216" s="50">
        <v>15.82</v>
      </c>
      <c r="J216" s="50">
        <v>15.82</v>
      </c>
    </row>
    <row r="217" spans="1:10" ht="24" customHeight="1" x14ac:dyDescent="0.25">
      <c r="A217" s="46" t="s">
        <v>113</v>
      </c>
      <c r="B217" s="47" t="s">
        <v>179</v>
      </c>
      <c r="C217" s="46" t="s">
        <v>34</v>
      </c>
      <c r="D217" s="46" t="s">
        <v>178</v>
      </c>
      <c r="E217" s="98" t="s">
        <v>120</v>
      </c>
      <c r="F217" s="98"/>
      <c r="G217" s="48" t="s">
        <v>91</v>
      </c>
      <c r="H217" s="49">
        <v>1</v>
      </c>
      <c r="I217" s="50">
        <v>0.95</v>
      </c>
      <c r="J217" s="50">
        <v>0.95</v>
      </c>
    </row>
    <row r="218" spans="1:10" ht="24" customHeight="1" x14ac:dyDescent="0.25">
      <c r="A218" s="46" t="s">
        <v>113</v>
      </c>
      <c r="B218" s="47" t="s">
        <v>125</v>
      </c>
      <c r="C218" s="46" t="s">
        <v>34</v>
      </c>
      <c r="D218" s="46" t="s">
        <v>124</v>
      </c>
      <c r="E218" s="98" t="s">
        <v>123</v>
      </c>
      <c r="F218" s="98"/>
      <c r="G218" s="48" t="s">
        <v>91</v>
      </c>
      <c r="H218" s="49">
        <v>1</v>
      </c>
      <c r="I218" s="50">
        <v>0.55000000000000004</v>
      </c>
      <c r="J218" s="50">
        <v>0.55000000000000004</v>
      </c>
    </row>
    <row r="219" spans="1:10" ht="24" customHeight="1" x14ac:dyDescent="0.25">
      <c r="A219" s="46" t="s">
        <v>113</v>
      </c>
      <c r="B219" s="47" t="s">
        <v>177</v>
      </c>
      <c r="C219" s="46" t="s">
        <v>34</v>
      </c>
      <c r="D219" s="46" t="s">
        <v>176</v>
      </c>
      <c r="E219" s="98" t="s">
        <v>120</v>
      </c>
      <c r="F219" s="98"/>
      <c r="G219" s="48" t="s">
        <v>91</v>
      </c>
      <c r="H219" s="49">
        <v>1</v>
      </c>
      <c r="I219" s="50">
        <v>0.57999999999999996</v>
      </c>
      <c r="J219" s="50">
        <v>0.57999999999999996</v>
      </c>
    </row>
    <row r="220" spans="1:10" ht="24" customHeight="1" x14ac:dyDescent="0.25">
      <c r="A220" s="46" t="s">
        <v>113</v>
      </c>
      <c r="B220" s="47" t="s">
        <v>119</v>
      </c>
      <c r="C220" s="46" t="s">
        <v>34</v>
      </c>
      <c r="D220" s="46" t="s">
        <v>118</v>
      </c>
      <c r="E220" s="98" t="s">
        <v>117</v>
      </c>
      <c r="F220" s="98"/>
      <c r="G220" s="48" t="s">
        <v>91</v>
      </c>
      <c r="H220" s="49">
        <v>1</v>
      </c>
      <c r="I220" s="50">
        <v>0.06</v>
      </c>
      <c r="J220" s="50">
        <v>0.06</v>
      </c>
    </row>
    <row r="221" spans="1:10" ht="24" customHeight="1" x14ac:dyDescent="0.25">
      <c r="A221" s="46" t="s">
        <v>113</v>
      </c>
      <c r="B221" s="47" t="s">
        <v>112</v>
      </c>
      <c r="C221" s="46" t="s">
        <v>34</v>
      </c>
      <c r="D221" s="46" t="s">
        <v>111</v>
      </c>
      <c r="E221" s="98" t="s">
        <v>110</v>
      </c>
      <c r="F221" s="98"/>
      <c r="G221" s="48" t="s">
        <v>91</v>
      </c>
      <c r="H221" s="49">
        <v>1</v>
      </c>
      <c r="I221" s="50">
        <v>0.71</v>
      </c>
      <c r="J221" s="50">
        <v>0.71</v>
      </c>
    </row>
    <row r="222" spans="1:10" x14ac:dyDescent="0.25">
      <c r="A222" s="51"/>
      <c r="B222" s="51"/>
      <c r="C222" s="51"/>
      <c r="D222" s="51"/>
      <c r="E222" s="51" t="s">
        <v>109</v>
      </c>
      <c r="F222" s="52">
        <v>15.94</v>
      </c>
      <c r="G222" s="51" t="s">
        <v>108</v>
      </c>
      <c r="H222" s="52">
        <v>0</v>
      </c>
      <c r="I222" s="51" t="s">
        <v>107</v>
      </c>
      <c r="J222" s="52">
        <v>15.94</v>
      </c>
    </row>
    <row r="223" spans="1:10" ht="14.4" thickBot="1" x14ac:dyDescent="0.3">
      <c r="A223" s="51"/>
      <c r="B223" s="51"/>
      <c r="C223" s="51"/>
      <c r="D223" s="51"/>
      <c r="E223" s="51" t="s">
        <v>106</v>
      </c>
      <c r="F223" s="52">
        <v>5.13</v>
      </c>
      <c r="G223" s="51"/>
      <c r="H223" s="102" t="s">
        <v>105</v>
      </c>
      <c r="I223" s="102"/>
      <c r="J223" s="52">
        <v>24.87</v>
      </c>
    </row>
    <row r="224" spans="1:10" ht="1.05" customHeight="1" thickTop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</row>
    <row r="225" spans="1:10" ht="18" customHeight="1" x14ac:dyDescent="0.25">
      <c r="A225" s="38"/>
      <c r="B225" s="39" t="s">
        <v>103</v>
      </c>
      <c r="C225" s="38" t="s">
        <v>102</v>
      </c>
      <c r="D225" s="38" t="s">
        <v>10</v>
      </c>
      <c r="E225" s="100" t="s">
        <v>137</v>
      </c>
      <c r="F225" s="100"/>
      <c r="G225" s="40" t="s">
        <v>101</v>
      </c>
      <c r="H225" s="39" t="s">
        <v>100</v>
      </c>
      <c r="I225" s="39" t="s">
        <v>99</v>
      </c>
      <c r="J225" s="39" t="s">
        <v>11</v>
      </c>
    </row>
    <row r="226" spans="1:10" ht="48" customHeight="1" x14ac:dyDescent="0.25">
      <c r="A226" s="41" t="s">
        <v>136</v>
      </c>
      <c r="B226" s="42" t="s">
        <v>343</v>
      </c>
      <c r="C226" s="41" t="s">
        <v>34</v>
      </c>
      <c r="D226" s="41" t="s">
        <v>342</v>
      </c>
      <c r="E226" s="101" t="s">
        <v>222</v>
      </c>
      <c r="F226" s="101"/>
      <c r="G226" s="43" t="s">
        <v>239</v>
      </c>
      <c r="H226" s="44">
        <v>1</v>
      </c>
      <c r="I226" s="45">
        <v>0.34</v>
      </c>
      <c r="J226" s="45">
        <v>0.34</v>
      </c>
    </row>
    <row r="227" spans="1:10" ht="48" customHeight="1" x14ac:dyDescent="0.25">
      <c r="A227" s="46" t="s">
        <v>133</v>
      </c>
      <c r="B227" s="47" t="s">
        <v>393</v>
      </c>
      <c r="C227" s="46" t="s">
        <v>34</v>
      </c>
      <c r="D227" s="46" t="s">
        <v>392</v>
      </c>
      <c r="E227" s="98" t="s">
        <v>222</v>
      </c>
      <c r="F227" s="98"/>
      <c r="G227" s="48" t="s">
        <v>91</v>
      </c>
      <c r="H227" s="49">
        <v>1</v>
      </c>
      <c r="I227" s="50">
        <v>0.31</v>
      </c>
      <c r="J227" s="50">
        <v>0.31</v>
      </c>
    </row>
    <row r="228" spans="1:10" ht="36" customHeight="1" x14ac:dyDescent="0.25">
      <c r="A228" s="46" t="s">
        <v>133</v>
      </c>
      <c r="B228" s="47" t="s">
        <v>391</v>
      </c>
      <c r="C228" s="46" t="s">
        <v>34</v>
      </c>
      <c r="D228" s="46" t="s">
        <v>390</v>
      </c>
      <c r="E228" s="98" t="s">
        <v>222</v>
      </c>
      <c r="F228" s="98"/>
      <c r="G228" s="48" t="s">
        <v>91</v>
      </c>
      <c r="H228" s="49">
        <v>1</v>
      </c>
      <c r="I228" s="50">
        <v>0.03</v>
      </c>
      <c r="J228" s="50">
        <v>0.03</v>
      </c>
    </row>
    <row r="229" spans="1:10" x14ac:dyDescent="0.25">
      <c r="A229" s="51"/>
      <c r="B229" s="51"/>
      <c r="C229" s="51"/>
      <c r="D229" s="51"/>
      <c r="E229" s="51" t="s">
        <v>109</v>
      </c>
      <c r="F229" s="52">
        <v>0</v>
      </c>
      <c r="G229" s="51" t="s">
        <v>108</v>
      </c>
      <c r="H229" s="52">
        <v>0</v>
      </c>
      <c r="I229" s="51" t="s">
        <v>107</v>
      </c>
      <c r="J229" s="52">
        <v>0</v>
      </c>
    </row>
    <row r="230" spans="1:10" ht="14.4" thickBot="1" x14ac:dyDescent="0.3">
      <c r="A230" s="51"/>
      <c r="B230" s="51"/>
      <c r="C230" s="51"/>
      <c r="D230" s="51"/>
      <c r="E230" s="51" t="s">
        <v>106</v>
      </c>
      <c r="F230" s="52">
        <v>0.08</v>
      </c>
      <c r="G230" s="51"/>
      <c r="H230" s="102" t="s">
        <v>105</v>
      </c>
      <c r="I230" s="102"/>
      <c r="J230" s="52">
        <v>0.42</v>
      </c>
    </row>
    <row r="231" spans="1:10" ht="1.05" customHeight="1" thickTop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</row>
    <row r="232" spans="1:10" ht="18" customHeight="1" x14ac:dyDescent="0.25">
      <c r="A232" s="38"/>
      <c r="B232" s="39" t="s">
        <v>103</v>
      </c>
      <c r="C232" s="38" t="s">
        <v>102</v>
      </c>
      <c r="D232" s="38" t="s">
        <v>10</v>
      </c>
      <c r="E232" s="100" t="s">
        <v>137</v>
      </c>
      <c r="F232" s="100"/>
      <c r="G232" s="40" t="s">
        <v>101</v>
      </c>
      <c r="H232" s="39" t="s">
        <v>100</v>
      </c>
      <c r="I232" s="39" t="s">
        <v>99</v>
      </c>
      <c r="J232" s="39" t="s">
        <v>11</v>
      </c>
    </row>
    <row r="233" spans="1:10" ht="48" customHeight="1" x14ac:dyDescent="0.25">
      <c r="A233" s="41" t="s">
        <v>136</v>
      </c>
      <c r="B233" s="42" t="s">
        <v>345</v>
      </c>
      <c r="C233" s="41" t="s">
        <v>34</v>
      </c>
      <c r="D233" s="41" t="s">
        <v>344</v>
      </c>
      <c r="E233" s="101" t="s">
        <v>222</v>
      </c>
      <c r="F233" s="101"/>
      <c r="G233" s="43" t="s">
        <v>236</v>
      </c>
      <c r="H233" s="44">
        <v>1</v>
      </c>
      <c r="I233" s="45">
        <v>1.68</v>
      </c>
      <c r="J233" s="45">
        <v>1.68</v>
      </c>
    </row>
    <row r="234" spans="1:10" ht="36" customHeight="1" x14ac:dyDescent="0.25">
      <c r="A234" s="46" t="s">
        <v>133</v>
      </c>
      <c r="B234" s="47" t="s">
        <v>391</v>
      </c>
      <c r="C234" s="46" t="s">
        <v>34</v>
      </c>
      <c r="D234" s="46" t="s">
        <v>390</v>
      </c>
      <c r="E234" s="98" t="s">
        <v>222</v>
      </c>
      <c r="F234" s="98"/>
      <c r="G234" s="48" t="s">
        <v>91</v>
      </c>
      <c r="H234" s="49">
        <v>1</v>
      </c>
      <c r="I234" s="50">
        <v>0.03</v>
      </c>
      <c r="J234" s="50">
        <v>0.03</v>
      </c>
    </row>
    <row r="235" spans="1:10" ht="48" customHeight="1" x14ac:dyDescent="0.25">
      <c r="A235" s="46" t="s">
        <v>133</v>
      </c>
      <c r="B235" s="47" t="s">
        <v>385</v>
      </c>
      <c r="C235" s="46" t="s">
        <v>34</v>
      </c>
      <c r="D235" s="46" t="s">
        <v>384</v>
      </c>
      <c r="E235" s="98" t="s">
        <v>222</v>
      </c>
      <c r="F235" s="98"/>
      <c r="G235" s="48" t="s">
        <v>91</v>
      </c>
      <c r="H235" s="49">
        <v>1</v>
      </c>
      <c r="I235" s="50">
        <v>1.05</v>
      </c>
      <c r="J235" s="50">
        <v>1.05</v>
      </c>
    </row>
    <row r="236" spans="1:10" ht="48" customHeight="1" x14ac:dyDescent="0.25">
      <c r="A236" s="46" t="s">
        <v>133</v>
      </c>
      <c r="B236" s="47" t="s">
        <v>393</v>
      </c>
      <c r="C236" s="46" t="s">
        <v>34</v>
      </c>
      <c r="D236" s="46" t="s">
        <v>392</v>
      </c>
      <c r="E236" s="98" t="s">
        <v>222</v>
      </c>
      <c r="F236" s="98"/>
      <c r="G236" s="48" t="s">
        <v>91</v>
      </c>
      <c r="H236" s="49">
        <v>1</v>
      </c>
      <c r="I236" s="50">
        <v>0.31</v>
      </c>
      <c r="J236" s="50">
        <v>0.31</v>
      </c>
    </row>
    <row r="237" spans="1:10" ht="48" customHeight="1" x14ac:dyDescent="0.25">
      <c r="A237" s="46" t="s">
        <v>133</v>
      </c>
      <c r="B237" s="47" t="s">
        <v>389</v>
      </c>
      <c r="C237" s="46" t="s">
        <v>34</v>
      </c>
      <c r="D237" s="46" t="s">
        <v>388</v>
      </c>
      <c r="E237" s="98" t="s">
        <v>222</v>
      </c>
      <c r="F237" s="98"/>
      <c r="G237" s="48" t="s">
        <v>91</v>
      </c>
      <c r="H237" s="49">
        <v>1</v>
      </c>
      <c r="I237" s="50">
        <v>0.28999999999999998</v>
      </c>
      <c r="J237" s="50">
        <v>0.28999999999999998</v>
      </c>
    </row>
    <row r="238" spans="1:10" x14ac:dyDescent="0.25">
      <c r="A238" s="51"/>
      <c r="B238" s="51"/>
      <c r="C238" s="51"/>
      <c r="D238" s="51"/>
      <c r="E238" s="51" t="s">
        <v>109</v>
      </c>
      <c r="F238" s="52">
        <v>0</v>
      </c>
      <c r="G238" s="51" t="s">
        <v>108</v>
      </c>
      <c r="H238" s="52">
        <v>0</v>
      </c>
      <c r="I238" s="51" t="s">
        <v>107</v>
      </c>
      <c r="J238" s="52">
        <v>0</v>
      </c>
    </row>
    <row r="239" spans="1:10" ht="14.4" thickBot="1" x14ac:dyDescent="0.3">
      <c r="A239" s="51"/>
      <c r="B239" s="51"/>
      <c r="C239" s="51"/>
      <c r="D239" s="51"/>
      <c r="E239" s="51" t="s">
        <v>106</v>
      </c>
      <c r="F239" s="52">
        <v>0.43</v>
      </c>
      <c r="G239" s="51"/>
      <c r="H239" s="102" t="s">
        <v>105</v>
      </c>
      <c r="I239" s="102"/>
      <c r="J239" s="52">
        <v>2.11</v>
      </c>
    </row>
    <row r="240" spans="1:10" ht="1.05" customHeight="1" thickTop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</row>
    <row r="241" spans="1:10" ht="18" customHeight="1" x14ac:dyDescent="0.25">
      <c r="A241" s="38"/>
      <c r="B241" s="39" t="s">
        <v>103</v>
      </c>
      <c r="C241" s="38" t="s">
        <v>102</v>
      </c>
      <c r="D241" s="38" t="s">
        <v>10</v>
      </c>
      <c r="E241" s="100" t="s">
        <v>137</v>
      </c>
      <c r="F241" s="100"/>
      <c r="G241" s="40" t="s">
        <v>101</v>
      </c>
      <c r="H241" s="39" t="s">
        <v>100</v>
      </c>
      <c r="I241" s="39" t="s">
        <v>99</v>
      </c>
      <c r="J241" s="39" t="s">
        <v>11</v>
      </c>
    </row>
    <row r="242" spans="1:10" ht="48" customHeight="1" x14ac:dyDescent="0.25">
      <c r="A242" s="41" t="s">
        <v>136</v>
      </c>
      <c r="B242" s="42" t="s">
        <v>393</v>
      </c>
      <c r="C242" s="41" t="s">
        <v>34</v>
      </c>
      <c r="D242" s="41" t="s">
        <v>392</v>
      </c>
      <c r="E242" s="101" t="s">
        <v>222</v>
      </c>
      <c r="F242" s="101"/>
      <c r="G242" s="43" t="s">
        <v>91</v>
      </c>
      <c r="H242" s="44">
        <v>1</v>
      </c>
      <c r="I242" s="45">
        <v>0.31</v>
      </c>
      <c r="J242" s="45">
        <v>0.31</v>
      </c>
    </row>
    <row r="243" spans="1:10" ht="36" customHeight="1" x14ac:dyDescent="0.25">
      <c r="A243" s="46" t="s">
        <v>113</v>
      </c>
      <c r="B243" s="47" t="s">
        <v>387</v>
      </c>
      <c r="C243" s="46" t="s">
        <v>34</v>
      </c>
      <c r="D243" s="46" t="s">
        <v>386</v>
      </c>
      <c r="E243" s="98" t="s">
        <v>120</v>
      </c>
      <c r="F243" s="98"/>
      <c r="G243" s="48" t="s">
        <v>225</v>
      </c>
      <c r="H243" s="49">
        <v>6.3999999999999997E-5</v>
      </c>
      <c r="I243" s="50">
        <v>4872.34</v>
      </c>
      <c r="J243" s="50">
        <v>0.31</v>
      </c>
    </row>
    <row r="244" spans="1:10" x14ac:dyDescent="0.25">
      <c r="A244" s="51"/>
      <c r="B244" s="51"/>
      <c r="C244" s="51"/>
      <c r="D244" s="51"/>
      <c r="E244" s="51" t="s">
        <v>109</v>
      </c>
      <c r="F244" s="52">
        <v>0</v>
      </c>
      <c r="G244" s="51" t="s">
        <v>108</v>
      </c>
      <c r="H244" s="52">
        <v>0</v>
      </c>
      <c r="I244" s="51" t="s">
        <v>107</v>
      </c>
      <c r="J244" s="52">
        <v>0</v>
      </c>
    </row>
    <row r="245" spans="1:10" ht="14.4" thickBot="1" x14ac:dyDescent="0.3">
      <c r="A245" s="51"/>
      <c r="B245" s="51"/>
      <c r="C245" s="51"/>
      <c r="D245" s="51"/>
      <c r="E245" s="51" t="s">
        <v>106</v>
      </c>
      <c r="F245" s="52">
        <v>0.08</v>
      </c>
      <c r="G245" s="51"/>
      <c r="H245" s="102" t="s">
        <v>105</v>
      </c>
      <c r="I245" s="102"/>
      <c r="J245" s="52">
        <v>0.39</v>
      </c>
    </row>
    <row r="246" spans="1:10" ht="1.05" customHeight="1" thickTop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</row>
    <row r="247" spans="1:10" ht="18" customHeight="1" x14ac:dyDescent="0.25">
      <c r="A247" s="38"/>
      <c r="B247" s="39" t="s">
        <v>103</v>
      </c>
      <c r="C247" s="38" t="s">
        <v>102</v>
      </c>
      <c r="D247" s="38" t="s">
        <v>10</v>
      </c>
      <c r="E247" s="100" t="s">
        <v>137</v>
      </c>
      <c r="F247" s="100"/>
      <c r="G247" s="40" t="s">
        <v>101</v>
      </c>
      <c r="H247" s="39" t="s">
        <v>100</v>
      </c>
      <c r="I247" s="39" t="s">
        <v>99</v>
      </c>
      <c r="J247" s="39" t="s">
        <v>11</v>
      </c>
    </row>
    <row r="248" spans="1:10" ht="36" customHeight="1" x14ac:dyDescent="0.25">
      <c r="A248" s="41" t="s">
        <v>136</v>
      </c>
      <c r="B248" s="42" t="s">
        <v>391</v>
      </c>
      <c r="C248" s="41" t="s">
        <v>34</v>
      </c>
      <c r="D248" s="41" t="s">
        <v>390</v>
      </c>
      <c r="E248" s="101" t="s">
        <v>222</v>
      </c>
      <c r="F248" s="101"/>
      <c r="G248" s="43" t="s">
        <v>91</v>
      </c>
      <c r="H248" s="44">
        <v>1</v>
      </c>
      <c r="I248" s="45">
        <v>0.03</v>
      </c>
      <c r="J248" s="45">
        <v>0.03</v>
      </c>
    </row>
    <row r="249" spans="1:10" ht="36" customHeight="1" x14ac:dyDescent="0.25">
      <c r="A249" s="46" t="s">
        <v>113</v>
      </c>
      <c r="B249" s="47" t="s">
        <v>387</v>
      </c>
      <c r="C249" s="46" t="s">
        <v>34</v>
      </c>
      <c r="D249" s="46" t="s">
        <v>386</v>
      </c>
      <c r="E249" s="98" t="s">
        <v>120</v>
      </c>
      <c r="F249" s="98"/>
      <c r="G249" s="48" t="s">
        <v>225</v>
      </c>
      <c r="H249" s="49">
        <v>7.6000000000000001E-6</v>
      </c>
      <c r="I249" s="50">
        <v>4872.34</v>
      </c>
      <c r="J249" s="50">
        <v>0.03</v>
      </c>
    </row>
    <row r="250" spans="1:10" x14ac:dyDescent="0.25">
      <c r="A250" s="51"/>
      <c r="B250" s="51"/>
      <c r="C250" s="51"/>
      <c r="D250" s="51"/>
      <c r="E250" s="51" t="s">
        <v>109</v>
      </c>
      <c r="F250" s="52">
        <v>0</v>
      </c>
      <c r="G250" s="51" t="s">
        <v>108</v>
      </c>
      <c r="H250" s="52">
        <v>0</v>
      </c>
      <c r="I250" s="51" t="s">
        <v>107</v>
      </c>
      <c r="J250" s="52">
        <v>0</v>
      </c>
    </row>
    <row r="251" spans="1:10" ht="14.4" thickBot="1" x14ac:dyDescent="0.3">
      <c r="A251" s="51"/>
      <c r="B251" s="51"/>
      <c r="C251" s="51"/>
      <c r="D251" s="51"/>
      <c r="E251" s="51" t="s">
        <v>106</v>
      </c>
      <c r="F251" s="52">
        <v>0</v>
      </c>
      <c r="G251" s="51"/>
      <c r="H251" s="102" t="s">
        <v>105</v>
      </c>
      <c r="I251" s="102"/>
      <c r="J251" s="52">
        <v>0.03</v>
      </c>
    </row>
    <row r="252" spans="1:10" ht="1.05" customHeight="1" thickTop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</row>
    <row r="253" spans="1:10" ht="18" customHeight="1" x14ac:dyDescent="0.25">
      <c r="A253" s="38"/>
      <c r="B253" s="39" t="s">
        <v>103</v>
      </c>
      <c r="C253" s="38" t="s">
        <v>102</v>
      </c>
      <c r="D253" s="38" t="s">
        <v>10</v>
      </c>
      <c r="E253" s="100" t="s">
        <v>137</v>
      </c>
      <c r="F253" s="100"/>
      <c r="G253" s="40" t="s">
        <v>101</v>
      </c>
      <c r="H253" s="39" t="s">
        <v>100</v>
      </c>
      <c r="I253" s="39" t="s">
        <v>99</v>
      </c>
      <c r="J253" s="39" t="s">
        <v>11</v>
      </c>
    </row>
    <row r="254" spans="1:10" ht="48" customHeight="1" x14ac:dyDescent="0.25">
      <c r="A254" s="41" t="s">
        <v>136</v>
      </c>
      <c r="B254" s="42" t="s">
        <v>389</v>
      </c>
      <c r="C254" s="41" t="s">
        <v>34</v>
      </c>
      <c r="D254" s="41" t="s">
        <v>388</v>
      </c>
      <c r="E254" s="101" t="s">
        <v>222</v>
      </c>
      <c r="F254" s="101"/>
      <c r="G254" s="43" t="s">
        <v>91</v>
      </c>
      <c r="H254" s="44">
        <v>1</v>
      </c>
      <c r="I254" s="45">
        <v>0.28999999999999998</v>
      </c>
      <c r="J254" s="45">
        <v>0.28999999999999998</v>
      </c>
    </row>
    <row r="255" spans="1:10" ht="36" customHeight="1" x14ac:dyDescent="0.25">
      <c r="A255" s="46" t="s">
        <v>113</v>
      </c>
      <c r="B255" s="47" t="s">
        <v>387</v>
      </c>
      <c r="C255" s="46" t="s">
        <v>34</v>
      </c>
      <c r="D255" s="46" t="s">
        <v>386</v>
      </c>
      <c r="E255" s="98" t="s">
        <v>120</v>
      </c>
      <c r="F255" s="98"/>
      <c r="G255" s="48" t="s">
        <v>225</v>
      </c>
      <c r="H255" s="49">
        <v>6.0000000000000002E-5</v>
      </c>
      <c r="I255" s="50">
        <v>4872.34</v>
      </c>
      <c r="J255" s="50">
        <v>0.28999999999999998</v>
      </c>
    </row>
    <row r="256" spans="1:10" x14ac:dyDescent="0.25">
      <c r="A256" s="51"/>
      <c r="B256" s="51"/>
      <c r="C256" s="51"/>
      <c r="D256" s="51"/>
      <c r="E256" s="51" t="s">
        <v>109</v>
      </c>
      <c r="F256" s="52">
        <v>0</v>
      </c>
      <c r="G256" s="51" t="s">
        <v>108</v>
      </c>
      <c r="H256" s="52">
        <v>0</v>
      </c>
      <c r="I256" s="51" t="s">
        <v>107</v>
      </c>
      <c r="J256" s="52">
        <v>0</v>
      </c>
    </row>
    <row r="257" spans="1:10" ht="14.4" thickBot="1" x14ac:dyDescent="0.3">
      <c r="A257" s="51"/>
      <c r="B257" s="51"/>
      <c r="C257" s="51"/>
      <c r="D257" s="51"/>
      <c r="E257" s="51" t="s">
        <v>106</v>
      </c>
      <c r="F257" s="52">
        <v>7.0000000000000007E-2</v>
      </c>
      <c r="G257" s="51"/>
      <c r="H257" s="102" t="s">
        <v>105</v>
      </c>
      <c r="I257" s="102"/>
      <c r="J257" s="52">
        <v>0.36</v>
      </c>
    </row>
    <row r="258" spans="1:10" ht="1.05" customHeight="1" thickTop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</row>
    <row r="259" spans="1:10" ht="18" customHeight="1" x14ac:dyDescent="0.25">
      <c r="A259" s="38"/>
      <c r="B259" s="39" t="s">
        <v>103</v>
      </c>
      <c r="C259" s="38" t="s">
        <v>102</v>
      </c>
      <c r="D259" s="38" t="s">
        <v>10</v>
      </c>
      <c r="E259" s="100" t="s">
        <v>137</v>
      </c>
      <c r="F259" s="100"/>
      <c r="G259" s="40" t="s">
        <v>101</v>
      </c>
      <c r="H259" s="39" t="s">
        <v>100</v>
      </c>
      <c r="I259" s="39" t="s">
        <v>99</v>
      </c>
      <c r="J259" s="39" t="s">
        <v>11</v>
      </c>
    </row>
    <row r="260" spans="1:10" ht="48" customHeight="1" x14ac:dyDescent="0.25">
      <c r="A260" s="41" t="s">
        <v>136</v>
      </c>
      <c r="B260" s="42" t="s">
        <v>385</v>
      </c>
      <c r="C260" s="41" t="s">
        <v>34</v>
      </c>
      <c r="D260" s="41" t="s">
        <v>384</v>
      </c>
      <c r="E260" s="101" t="s">
        <v>222</v>
      </c>
      <c r="F260" s="101"/>
      <c r="G260" s="43" t="s">
        <v>91</v>
      </c>
      <c r="H260" s="44">
        <v>1</v>
      </c>
      <c r="I260" s="45">
        <v>1.05</v>
      </c>
      <c r="J260" s="45">
        <v>1.05</v>
      </c>
    </row>
    <row r="261" spans="1:10" ht="24" customHeight="1" x14ac:dyDescent="0.25">
      <c r="A261" s="46" t="s">
        <v>113</v>
      </c>
      <c r="B261" s="47" t="s">
        <v>268</v>
      </c>
      <c r="C261" s="46" t="s">
        <v>34</v>
      </c>
      <c r="D261" s="46" t="s">
        <v>267</v>
      </c>
      <c r="E261" s="98" t="s">
        <v>219</v>
      </c>
      <c r="F261" s="98"/>
      <c r="G261" s="48" t="s">
        <v>266</v>
      </c>
      <c r="H261" s="49">
        <v>1.25</v>
      </c>
      <c r="I261" s="50">
        <v>0.84</v>
      </c>
      <c r="J261" s="50">
        <v>1.05</v>
      </c>
    </row>
    <row r="262" spans="1:10" x14ac:dyDescent="0.25">
      <c r="A262" s="51"/>
      <c r="B262" s="51"/>
      <c r="C262" s="51"/>
      <c r="D262" s="51"/>
      <c r="E262" s="51" t="s">
        <v>109</v>
      </c>
      <c r="F262" s="52">
        <v>0</v>
      </c>
      <c r="G262" s="51" t="s">
        <v>108</v>
      </c>
      <c r="H262" s="52">
        <v>0</v>
      </c>
      <c r="I262" s="51" t="s">
        <v>107</v>
      </c>
      <c r="J262" s="52">
        <v>0</v>
      </c>
    </row>
    <row r="263" spans="1:10" ht="14.4" thickBot="1" x14ac:dyDescent="0.3">
      <c r="A263" s="51"/>
      <c r="B263" s="51"/>
      <c r="C263" s="51"/>
      <c r="D263" s="51"/>
      <c r="E263" s="51" t="s">
        <v>106</v>
      </c>
      <c r="F263" s="52">
        <v>0.27</v>
      </c>
      <c r="G263" s="51"/>
      <c r="H263" s="102" t="s">
        <v>105</v>
      </c>
      <c r="I263" s="102"/>
      <c r="J263" s="52">
        <v>1.32</v>
      </c>
    </row>
    <row r="264" spans="1:10" ht="1.05" customHeight="1" thickTop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</row>
    <row r="265" spans="1:10" ht="18" customHeight="1" x14ac:dyDescent="0.25">
      <c r="A265" s="38"/>
      <c r="B265" s="39" t="s">
        <v>103</v>
      </c>
      <c r="C265" s="38" t="s">
        <v>102</v>
      </c>
      <c r="D265" s="38" t="s">
        <v>10</v>
      </c>
      <c r="E265" s="100" t="s">
        <v>137</v>
      </c>
      <c r="F265" s="100"/>
      <c r="G265" s="40" t="s">
        <v>101</v>
      </c>
      <c r="H265" s="39" t="s">
        <v>100</v>
      </c>
      <c r="I265" s="39" t="s">
        <v>99</v>
      </c>
      <c r="J265" s="39" t="s">
        <v>11</v>
      </c>
    </row>
    <row r="266" spans="1:10" ht="60" customHeight="1" x14ac:dyDescent="0.25">
      <c r="A266" s="41" t="s">
        <v>136</v>
      </c>
      <c r="B266" s="42" t="s">
        <v>383</v>
      </c>
      <c r="C266" s="41" t="s">
        <v>34</v>
      </c>
      <c r="D266" s="41" t="s">
        <v>382</v>
      </c>
      <c r="E266" s="101" t="s">
        <v>222</v>
      </c>
      <c r="F266" s="101"/>
      <c r="G266" s="43" t="s">
        <v>239</v>
      </c>
      <c r="H266" s="44">
        <v>1</v>
      </c>
      <c r="I266" s="45">
        <v>37.659999999999997</v>
      </c>
      <c r="J266" s="45">
        <v>37.659999999999997</v>
      </c>
    </row>
    <row r="267" spans="1:10" ht="60" customHeight="1" x14ac:dyDescent="0.25">
      <c r="A267" s="46" t="s">
        <v>133</v>
      </c>
      <c r="B267" s="47" t="s">
        <v>379</v>
      </c>
      <c r="C267" s="46" t="s">
        <v>34</v>
      </c>
      <c r="D267" s="46" t="s">
        <v>378</v>
      </c>
      <c r="E267" s="98" t="s">
        <v>222</v>
      </c>
      <c r="F267" s="98"/>
      <c r="G267" s="48" t="s">
        <v>91</v>
      </c>
      <c r="H267" s="49">
        <v>1</v>
      </c>
      <c r="I267" s="50">
        <v>16.82</v>
      </c>
      <c r="J267" s="50">
        <v>16.82</v>
      </c>
    </row>
    <row r="268" spans="1:10" ht="60" customHeight="1" x14ac:dyDescent="0.25">
      <c r="A268" s="46" t="s">
        <v>133</v>
      </c>
      <c r="B268" s="47" t="s">
        <v>375</v>
      </c>
      <c r="C268" s="46" t="s">
        <v>34</v>
      </c>
      <c r="D268" s="46" t="s">
        <v>374</v>
      </c>
      <c r="E268" s="98" t="s">
        <v>222</v>
      </c>
      <c r="F268" s="98"/>
      <c r="G268" s="48" t="s">
        <v>91</v>
      </c>
      <c r="H268" s="49">
        <v>1</v>
      </c>
      <c r="I268" s="50">
        <v>3.52</v>
      </c>
      <c r="J268" s="50">
        <v>3.52</v>
      </c>
    </row>
    <row r="269" spans="1:10" ht="60" customHeight="1" x14ac:dyDescent="0.25">
      <c r="A269" s="46" t="s">
        <v>133</v>
      </c>
      <c r="B269" s="47" t="s">
        <v>377</v>
      </c>
      <c r="C269" s="46" t="s">
        <v>34</v>
      </c>
      <c r="D269" s="46" t="s">
        <v>376</v>
      </c>
      <c r="E269" s="98" t="s">
        <v>222</v>
      </c>
      <c r="F269" s="98"/>
      <c r="G269" s="48" t="s">
        <v>91</v>
      </c>
      <c r="H269" s="49">
        <v>1</v>
      </c>
      <c r="I269" s="50">
        <v>1.36</v>
      </c>
      <c r="J269" s="50">
        <v>1.36</v>
      </c>
    </row>
    <row r="270" spans="1:10" ht="24" customHeight="1" x14ac:dyDescent="0.25">
      <c r="A270" s="46" t="s">
        <v>133</v>
      </c>
      <c r="B270" s="47" t="s">
        <v>247</v>
      </c>
      <c r="C270" s="46" t="s">
        <v>34</v>
      </c>
      <c r="D270" s="46" t="s">
        <v>246</v>
      </c>
      <c r="E270" s="98" t="s">
        <v>130</v>
      </c>
      <c r="F270" s="98"/>
      <c r="G270" s="48" t="s">
        <v>91</v>
      </c>
      <c r="H270" s="49">
        <v>1</v>
      </c>
      <c r="I270" s="50">
        <v>15.96</v>
      </c>
      <c r="J270" s="50">
        <v>15.96</v>
      </c>
    </row>
    <row r="271" spans="1:10" x14ac:dyDescent="0.25">
      <c r="A271" s="51"/>
      <c r="B271" s="51"/>
      <c r="C271" s="51"/>
      <c r="D271" s="51"/>
      <c r="E271" s="51" t="s">
        <v>109</v>
      </c>
      <c r="F271" s="52">
        <v>13.05</v>
      </c>
      <c r="G271" s="51" t="s">
        <v>108</v>
      </c>
      <c r="H271" s="52">
        <v>0</v>
      </c>
      <c r="I271" s="51" t="s">
        <v>107</v>
      </c>
      <c r="J271" s="52">
        <v>13.05</v>
      </c>
    </row>
    <row r="272" spans="1:10" ht="14.4" thickBot="1" x14ac:dyDescent="0.3">
      <c r="A272" s="51"/>
      <c r="B272" s="51"/>
      <c r="C272" s="51"/>
      <c r="D272" s="51"/>
      <c r="E272" s="51" t="s">
        <v>106</v>
      </c>
      <c r="F272" s="52">
        <v>9.7899999999999991</v>
      </c>
      <c r="G272" s="51"/>
      <c r="H272" s="102" t="s">
        <v>105</v>
      </c>
      <c r="I272" s="102"/>
      <c r="J272" s="52">
        <v>47.45</v>
      </c>
    </row>
    <row r="273" spans="1:10" ht="1.05" customHeight="1" thickTop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</row>
    <row r="274" spans="1:10" ht="18" customHeight="1" x14ac:dyDescent="0.25">
      <c r="A274" s="38"/>
      <c r="B274" s="39" t="s">
        <v>103</v>
      </c>
      <c r="C274" s="38" t="s">
        <v>102</v>
      </c>
      <c r="D274" s="38" t="s">
        <v>10</v>
      </c>
      <c r="E274" s="100" t="s">
        <v>137</v>
      </c>
      <c r="F274" s="100"/>
      <c r="G274" s="40" t="s">
        <v>101</v>
      </c>
      <c r="H274" s="39" t="s">
        <v>100</v>
      </c>
      <c r="I274" s="39" t="s">
        <v>99</v>
      </c>
      <c r="J274" s="39" t="s">
        <v>11</v>
      </c>
    </row>
    <row r="275" spans="1:10" ht="60" customHeight="1" x14ac:dyDescent="0.25">
      <c r="A275" s="41" t="s">
        <v>136</v>
      </c>
      <c r="B275" s="42" t="s">
        <v>381</v>
      </c>
      <c r="C275" s="41" t="s">
        <v>34</v>
      </c>
      <c r="D275" s="41" t="s">
        <v>380</v>
      </c>
      <c r="E275" s="101" t="s">
        <v>222</v>
      </c>
      <c r="F275" s="101"/>
      <c r="G275" s="43" t="s">
        <v>236</v>
      </c>
      <c r="H275" s="44">
        <v>1</v>
      </c>
      <c r="I275" s="45">
        <v>226.77</v>
      </c>
      <c r="J275" s="45">
        <v>226.77</v>
      </c>
    </row>
    <row r="276" spans="1:10" ht="60" customHeight="1" x14ac:dyDescent="0.25">
      <c r="A276" s="46" t="s">
        <v>133</v>
      </c>
      <c r="B276" s="47" t="s">
        <v>373</v>
      </c>
      <c r="C276" s="46" t="s">
        <v>34</v>
      </c>
      <c r="D276" s="46" t="s">
        <v>372</v>
      </c>
      <c r="E276" s="98" t="s">
        <v>222</v>
      </c>
      <c r="F276" s="98"/>
      <c r="G276" s="48" t="s">
        <v>91</v>
      </c>
      <c r="H276" s="49">
        <v>1</v>
      </c>
      <c r="I276" s="50">
        <v>31.53</v>
      </c>
      <c r="J276" s="50">
        <v>31.53</v>
      </c>
    </row>
    <row r="277" spans="1:10" ht="60" customHeight="1" x14ac:dyDescent="0.25">
      <c r="A277" s="46" t="s">
        <v>133</v>
      </c>
      <c r="B277" s="47" t="s">
        <v>367</v>
      </c>
      <c r="C277" s="46" t="s">
        <v>34</v>
      </c>
      <c r="D277" s="46" t="s">
        <v>366</v>
      </c>
      <c r="E277" s="98" t="s">
        <v>222</v>
      </c>
      <c r="F277" s="98"/>
      <c r="G277" s="48" t="s">
        <v>91</v>
      </c>
      <c r="H277" s="49">
        <v>1</v>
      </c>
      <c r="I277" s="50">
        <v>157.58000000000001</v>
      </c>
      <c r="J277" s="50">
        <v>157.58000000000001</v>
      </c>
    </row>
    <row r="278" spans="1:10" ht="60" customHeight="1" x14ac:dyDescent="0.25">
      <c r="A278" s="46" t="s">
        <v>133</v>
      </c>
      <c r="B278" s="47" t="s">
        <v>379</v>
      </c>
      <c r="C278" s="46" t="s">
        <v>34</v>
      </c>
      <c r="D278" s="46" t="s">
        <v>378</v>
      </c>
      <c r="E278" s="98" t="s">
        <v>222</v>
      </c>
      <c r="F278" s="98"/>
      <c r="G278" s="48" t="s">
        <v>91</v>
      </c>
      <c r="H278" s="49">
        <v>1</v>
      </c>
      <c r="I278" s="50">
        <v>16.82</v>
      </c>
      <c r="J278" s="50">
        <v>16.82</v>
      </c>
    </row>
    <row r="279" spans="1:10" ht="60" customHeight="1" x14ac:dyDescent="0.25">
      <c r="A279" s="46" t="s">
        <v>133</v>
      </c>
      <c r="B279" s="47" t="s">
        <v>375</v>
      </c>
      <c r="C279" s="46" t="s">
        <v>34</v>
      </c>
      <c r="D279" s="46" t="s">
        <v>374</v>
      </c>
      <c r="E279" s="98" t="s">
        <v>222</v>
      </c>
      <c r="F279" s="98"/>
      <c r="G279" s="48" t="s">
        <v>91</v>
      </c>
      <c r="H279" s="49">
        <v>1</v>
      </c>
      <c r="I279" s="50">
        <v>3.52</v>
      </c>
      <c r="J279" s="50">
        <v>3.52</v>
      </c>
    </row>
    <row r="280" spans="1:10" ht="60" customHeight="1" x14ac:dyDescent="0.25">
      <c r="A280" s="46" t="s">
        <v>133</v>
      </c>
      <c r="B280" s="47" t="s">
        <v>377</v>
      </c>
      <c r="C280" s="46" t="s">
        <v>34</v>
      </c>
      <c r="D280" s="46" t="s">
        <v>376</v>
      </c>
      <c r="E280" s="98" t="s">
        <v>222</v>
      </c>
      <c r="F280" s="98"/>
      <c r="G280" s="48" t="s">
        <v>91</v>
      </c>
      <c r="H280" s="49">
        <v>1</v>
      </c>
      <c r="I280" s="50">
        <v>1.36</v>
      </c>
      <c r="J280" s="50">
        <v>1.36</v>
      </c>
    </row>
    <row r="281" spans="1:10" ht="24" customHeight="1" x14ac:dyDescent="0.25">
      <c r="A281" s="46" t="s">
        <v>133</v>
      </c>
      <c r="B281" s="47" t="s">
        <v>247</v>
      </c>
      <c r="C281" s="46" t="s">
        <v>34</v>
      </c>
      <c r="D281" s="46" t="s">
        <v>246</v>
      </c>
      <c r="E281" s="98" t="s">
        <v>130</v>
      </c>
      <c r="F281" s="98"/>
      <c r="G281" s="48" t="s">
        <v>91</v>
      </c>
      <c r="H281" s="49">
        <v>1</v>
      </c>
      <c r="I281" s="50">
        <v>15.96</v>
      </c>
      <c r="J281" s="50">
        <v>15.96</v>
      </c>
    </row>
    <row r="282" spans="1:10" x14ac:dyDescent="0.25">
      <c r="A282" s="51"/>
      <c r="B282" s="51"/>
      <c r="C282" s="51"/>
      <c r="D282" s="51"/>
      <c r="E282" s="51" t="s">
        <v>109</v>
      </c>
      <c r="F282" s="52">
        <v>13.05</v>
      </c>
      <c r="G282" s="51" t="s">
        <v>108</v>
      </c>
      <c r="H282" s="52">
        <v>0</v>
      </c>
      <c r="I282" s="51" t="s">
        <v>107</v>
      </c>
      <c r="J282" s="52">
        <v>13.05</v>
      </c>
    </row>
    <row r="283" spans="1:10" ht="14.4" thickBot="1" x14ac:dyDescent="0.3">
      <c r="A283" s="51"/>
      <c r="B283" s="51"/>
      <c r="C283" s="51"/>
      <c r="D283" s="51"/>
      <c r="E283" s="51" t="s">
        <v>106</v>
      </c>
      <c r="F283" s="52">
        <v>58.96</v>
      </c>
      <c r="G283" s="51"/>
      <c r="H283" s="102" t="s">
        <v>105</v>
      </c>
      <c r="I283" s="102"/>
      <c r="J283" s="52">
        <v>285.73</v>
      </c>
    </row>
    <row r="284" spans="1:10" ht="1.05" customHeight="1" thickTop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</row>
    <row r="285" spans="1:10" ht="18" customHeight="1" x14ac:dyDescent="0.25">
      <c r="A285" s="38"/>
      <c r="B285" s="39" t="s">
        <v>103</v>
      </c>
      <c r="C285" s="38" t="s">
        <v>102</v>
      </c>
      <c r="D285" s="38" t="s">
        <v>10</v>
      </c>
      <c r="E285" s="100" t="s">
        <v>137</v>
      </c>
      <c r="F285" s="100"/>
      <c r="G285" s="40" t="s">
        <v>101</v>
      </c>
      <c r="H285" s="39" t="s">
        <v>100</v>
      </c>
      <c r="I285" s="39" t="s">
        <v>99</v>
      </c>
      <c r="J285" s="39" t="s">
        <v>11</v>
      </c>
    </row>
    <row r="286" spans="1:10" ht="60" customHeight="1" x14ac:dyDescent="0.25">
      <c r="A286" s="41" t="s">
        <v>136</v>
      </c>
      <c r="B286" s="42" t="s">
        <v>379</v>
      </c>
      <c r="C286" s="41" t="s">
        <v>34</v>
      </c>
      <c r="D286" s="41" t="s">
        <v>378</v>
      </c>
      <c r="E286" s="101" t="s">
        <v>222</v>
      </c>
      <c r="F286" s="101"/>
      <c r="G286" s="43" t="s">
        <v>91</v>
      </c>
      <c r="H286" s="44">
        <v>1</v>
      </c>
      <c r="I286" s="45">
        <v>16.82</v>
      </c>
      <c r="J286" s="45">
        <v>16.82</v>
      </c>
    </row>
    <row r="287" spans="1:10" ht="48" customHeight="1" x14ac:dyDescent="0.25">
      <c r="A287" s="46" t="s">
        <v>113</v>
      </c>
      <c r="B287" s="47" t="s">
        <v>371</v>
      </c>
      <c r="C287" s="46" t="s">
        <v>34</v>
      </c>
      <c r="D287" s="46" t="s">
        <v>370</v>
      </c>
      <c r="E287" s="98" t="s">
        <v>120</v>
      </c>
      <c r="F287" s="98"/>
      <c r="G287" s="48" t="s">
        <v>225</v>
      </c>
      <c r="H287" s="49">
        <v>3.43E-5</v>
      </c>
      <c r="I287" s="50">
        <v>410108.78</v>
      </c>
      <c r="J287" s="50">
        <v>14.06</v>
      </c>
    </row>
    <row r="288" spans="1:10" ht="48" customHeight="1" x14ac:dyDescent="0.25">
      <c r="A288" s="46" t="s">
        <v>113</v>
      </c>
      <c r="B288" s="47" t="s">
        <v>369</v>
      </c>
      <c r="C288" s="46" t="s">
        <v>34</v>
      </c>
      <c r="D288" s="46" t="s">
        <v>368</v>
      </c>
      <c r="E288" s="98" t="s">
        <v>219</v>
      </c>
      <c r="F288" s="98"/>
      <c r="G288" s="48" t="s">
        <v>225</v>
      </c>
      <c r="H288" s="49">
        <v>3.43E-5</v>
      </c>
      <c r="I288" s="50">
        <v>80527.48</v>
      </c>
      <c r="J288" s="50">
        <v>2.76</v>
      </c>
    </row>
    <row r="289" spans="1:10" x14ac:dyDescent="0.25">
      <c r="A289" s="51"/>
      <c r="B289" s="51"/>
      <c r="C289" s="51"/>
      <c r="D289" s="51"/>
      <c r="E289" s="51" t="s">
        <v>109</v>
      </c>
      <c r="F289" s="52">
        <v>0</v>
      </c>
      <c r="G289" s="51" t="s">
        <v>108</v>
      </c>
      <c r="H289" s="52">
        <v>0</v>
      </c>
      <c r="I289" s="51" t="s">
        <v>107</v>
      </c>
      <c r="J289" s="52">
        <v>0</v>
      </c>
    </row>
    <row r="290" spans="1:10" ht="14.4" thickBot="1" x14ac:dyDescent="0.3">
      <c r="A290" s="51"/>
      <c r="B290" s="51"/>
      <c r="C290" s="51"/>
      <c r="D290" s="51"/>
      <c r="E290" s="51" t="s">
        <v>106</v>
      </c>
      <c r="F290" s="52">
        <v>4.37</v>
      </c>
      <c r="G290" s="51"/>
      <c r="H290" s="102" t="s">
        <v>105</v>
      </c>
      <c r="I290" s="102"/>
      <c r="J290" s="52">
        <v>21.19</v>
      </c>
    </row>
    <row r="291" spans="1:10" ht="1.05" customHeight="1" thickTop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</row>
    <row r="292" spans="1:10" ht="18" customHeight="1" x14ac:dyDescent="0.25">
      <c r="A292" s="38"/>
      <c r="B292" s="39" t="s">
        <v>103</v>
      </c>
      <c r="C292" s="38" t="s">
        <v>102</v>
      </c>
      <c r="D292" s="38" t="s">
        <v>10</v>
      </c>
      <c r="E292" s="100" t="s">
        <v>137</v>
      </c>
      <c r="F292" s="100"/>
      <c r="G292" s="40" t="s">
        <v>101</v>
      </c>
      <c r="H292" s="39" t="s">
        <v>100</v>
      </c>
      <c r="I292" s="39" t="s">
        <v>99</v>
      </c>
      <c r="J292" s="39" t="s">
        <v>11</v>
      </c>
    </row>
    <row r="293" spans="1:10" ht="60" customHeight="1" x14ac:dyDescent="0.25">
      <c r="A293" s="41" t="s">
        <v>136</v>
      </c>
      <c r="B293" s="42" t="s">
        <v>377</v>
      </c>
      <c r="C293" s="41" t="s">
        <v>34</v>
      </c>
      <c r="D293" s="41" t="s">
        <v>376</v>
      </c>
      <c r="E293" s="101" t="s">
        <v>222</v>
      </c>
      <c r="F293" s="101"/>
      <c r="G293" s="43" t="s">
        <v>91</v>
      </c>
      <c r="H293" s="44">
        <v>1</v>
      </c>
      <c r="I293" s="45">
        <v>1.36</v>
      </c>
      <c r="J293" s="45">
        <v>1.36</v>
      </c>
    </row>
    <row r="294" spans="1:10" ht="48" customHeight="1" x14ac:dyDescent="0.25">
      <c r="A294" s="46" t="s">
        <v>113</v>
      </c>
      <c r="B294" s="47" t="s">
        <v>371</v>
      </c>
      <c r="C294" s="46" t="s">
        <v>34</v>
      </c>
      <c r="D294" s="46" t="s">
        <v>370</v>
      </c>
      <c r="E294" s="98" t="s">
        <v>120</v>
      </c>
      <c r="F294" s="98"/>
      <c r="G294" s="48" t="s">
        <v>225</v>
      </c>
      <c r="H294" s="49">
        <v>2.7999999999999999E-6</v>
      </c>
      <c r="I294" s="50">
        <v>410108.78</v>
      </c>
      <c r="J294" s="50">
        <v>1.1399999999999999</v>
      </c>
    </row>
    <row r="295" spans="1:10" ht="48" customHeight="1" x14ac:dyDescent="0.25">
      <c r="A295" s="46" t="s">
        <v>113</v>
      </c>
      <c r="B295" s="47" t="s">
        <v>369</v>
      </c>
      <c r="C295" s="46" t="s">
        <v>34</v>
      </c>
      <c r="D295" s="46" t="s">
        <v>368</v>
      </c>
      <c r="E295" s="98" t="s">
        <v>219</v>
      </c>
      <c r="F295" s="98"/>
      <c r="G295" s="48" t="s">
        <v>225</v>
      </c>
      <c r="H295" s="49">
        <v>2.7999999999999999E-6</v>
      </c>
      <c r="I295" s="50">
        <v>80527.48</v>
      </c>
      <c r="J295" s="50">
        <v>0.22</v>
      </c>
    </row>
    <row r="296" spans="1:10" x14ac:dyDescent="0.25">
      <c r="A296" s="51"/>
      <c r="B296" s="51"/>
      <c r="C296" s="51"/>
      <c r="D296" s="51"/>
      <c r="E296" s="51" t="s">
        <v>109</v>
      </c>
      <c r="F296" s="52">
        <v>0</v>
      </c>
      <c r="G296" s="51" t="s">
        <v>108</v>
      </c>
      <c r="H296" s="52">
        <v>0</v>
      </c>
      <c r="I296" s="51" t="s">
        <v>107</v>
      </c>
      <c r="J296" s="52">
        <v>0</v>
      </c>
    </row>
    <row r="297" spans="1:10" ht="14.4" thickBot="1" x14ac:dyDescent="0.3">
      <c r="A297" s="51"/>
      <c r="B297" s="51"/>
      <c r="C297" s="51"/>
      <c r="D297" s="51"/>
      <c r="E297" s="51" t="s">
        <v>106</v>
      </c>
      <c r="F297" s="52">
        <v>0.35</v>
      </c>
      <c r="G297" s="51"/>
      <c r="H297" s="102" t="s">
        <v>105</v>
      </c>
      <c r="I297" s="102"/>
      <c r="J297" s="52">
        <v>1.71</v>
      </c>
    </row>
    <row r="298" spans="1:10" ht="1.05" customHeight="1" thickTop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</row>
    <row r="299" spans="1:10" ht="18" customHeight="1" x14ac:dyDescent="0.25">
      <c r="A299" s="38"/>
      <c r="B299" s="39" t="s">
        <v>103</v>
      </c>
      <c r="C299" s="38" t="s">
        <v>102</v>
      </c>
      <c r="D299" s="38" t="s">
        <v>10</v>
      </c>
      <c r="E299" s="100" t="s">
        <v>137</v>
      </c>
      <c r="F299" s="100"/>
      <c r="G299" s="40" t="s">
        <v>101</v>
      </c>
      <c r="H299" s="39" t="s">
        <v>100</v>
      </c>
      <c r="I299" s="39" t="s">
        <v>99</v>
      </c>
      <c r="J299" s="39" t="s">
        <v>11</v>
      </c>
    </row>
    <row r="300" spans="1:10" ht="60" customHeight="1" x14ac:dyDescent="0.25">
      <c r="A300" s="41" t="s">
        <v>136</v>
      </c>
      <c r="B300" s="42" t="s">
        <v>375</v>
      </c>
      <c r="C300" s="41" t="s">
        <v>34</v>
      </c>
      <c r="D300" s="41" t="s">
        <v>374</v>
      </c>
      <c r="E300" s="101" t="s">
        <v>222</v>
      </c>
      <c r="F300" s="101"/>
      <c r="G300" s="43" t="s">
        <v>91</v>
      </c>
      <c r="H300" s="44">
        <v>1</v>
      </c>
      <c r="I300" s="45">
        <v>3.52</v>
      </c>
      <c r="J300" s="45">
        <v>3.52</v>
      </c>
    </row>
    <row r="301" spans="1:10" ht="48" customHeight="1" x14ac:dyDescent="0.25">
      <c r="A301" s="46" t="s">
        <v>113</v>
      </c>
      <c r="B301" s="47" t="s">
        <v>371</v>
      </c>
      <c r="C301" s="46" t="s">
        <v>34</v>
      </c>
      <c r="D301" s="46" t="s">
        <v>370</v>
      </c>
      <c r="E301" s="98" t="s">
        <v>120</v>
      </c>
      <c r="F301" s="98"/>
      <c r="G301" s="48" t="s">
        <v>225</v>
      </c>
      <c r="H301" s="49">
        <v>7.1999999999999997E-6</v>
      </c>
      <c r="I301" s="50">
        <v>410108.78</v>
      </c>
      <c r="J301" s="50">
        <v>2.95</v>
      </c>
    </row>
    <row r="302" spans="1:10" ht="48" customHeight="1" x14ac:dyDescent="0.25">
      <c r="A302" s="46" t="s">
        <v>113</v>
      </c>
      <c r="B302" s="47" t="s">
        <v>369</v>
      </c>
      <c r="C302" s="46" t="s">
        <v>34</v>
      </c>
      <c r="D302" s="46" t="s">
        <v>368</v>
      </c>
      <c r="E302" s="98" t="s">
        <v>219</v>
      </c>
      <c r="F302" s="98"/>
      <c r="G302" s="48" t="s">
        <v>225</v>
      </c>
      <c r="H302" s="49">
        <v>7.1999999999999997E-6</v>
      </c>
      <c r="I302" s="50">
        <v>80527.48</v>
      </c>
      <c r="J302" s="50">
        <v>0.56999999999999995</v>
      </c>
    </row>
    <row r="303" spans="1:10" x14ac:dyDescent="0.25">
      <c r="A303" s="51"/>
      <c r="B303" s="51"/>
      <c r="C303" s="51"/>
      <c r="D303" s="51"/>
      <c r="E303" s="51" t="s">
        <v>109</v>
      </c>
      <c r="F303" s="52">
        <v>0</v>
      </c>
      <c r="G303" s="51" t="s">
        <v>108</v>
      </c>
      <c r="H303" s="52">
        <v>0</v>
      </c>
      <c r="I303" s="51" t="s">
        <v>107</v>
      </c>
      <c r="J303" s="52">
        <v>0</v>
      </c>
    </row>
    <row r="304" spans="1:10" ht="14.4" thickBot="1" x14ac:dyDescent="0.3">
      <c r="A304" s="51"/>
      <c r="B304" s="51"/>
      <c r="C304" s="51"/>
      <c r="D304" s="51"/>
      <c r="E304" s="51" t="s">
        <v>106</v>
      </c>
      <c r="F304" s="52">
        <v>0.91</v>
      </c>
      <c r="G304" s="51"/>
      <c r="H304" s="102" t="s">
        <v>105</v>
      </c>
      <c r="I304" s="102"/>
      <c r="J304" s="52">
        <v>4.43</v>
      </c>
    </row>
    <row r="305" spans="1:10" ht="1.05" customHeight="1" thickTop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</row>
    <row r="306" spans="1:10" ht="18" customHeight="1" x14ac:dyDescent="0.25">
      <c r="A306" s="38"/>
      <c r="B306" s="39" t="s">
        <v>103</v>
      </c>
      <c r="C306" s="38" t="s">
        <v>102</v>
      </c>
      <c r="D306" s="38" t="s">
        <v>10</v>
      </c>
      <c r="E306" s="100" t="s">
        <v>137</v>
      </c>
      <c r="F306" s="100"/>
      <c r="G306" s="40" t="s">
        <v>101</v>
      </c>
      <c r="H306" s="39" t="s">
        <v>100</v>
      </c>
      <c r="I306" s="39" t="s">
        <v>99</v>
      </c>
      <c r="J306" s="39" t="s">
        <v>11</v>
      </c>
    </row>
    <row r="307" spans="1:10" ht="60" customHeight="1" x14ac:dyDescent="0.25">
      <c r="A307" s="41" t="s">
        <v>136</v>
      </c>
      <c r="B307" s="42" t="s">
        <v>373</v>
      </c>
      <c r="C307" s="41" t="s">
        <v>34</v>
      </c>
      <c r="D307" s="41" t="s">
        <v>372</v>
      </c>
      <c r="E307" s="101" t="s">
        <v>222</v>
      </c>
      <c r="F307" s="101"/>
      <c r="G307" s="43" t="s">
        <v>91</v>
      </c>
      <c r="H307" s="44">
        <v>1</v>
      </c>
      <c r="I307" s="45">
        <v>31.53</v>
      </c>
      <c r="J307" s="45">
        <v>31.53</v>
      </c>
    </row>
    <row r="308" spans="1:10" ht="48" customHeight="1" x14ac:dyDescent="0.25">
      <c r="A308" s="46" t="s">
        <v>113</v>
      </c>
      <c r="B308" s="47" t="s">
        <v>371</v>
      </c>
      <c r="C308" s="46" t="s">
        <v>34</v>
      </c>
      <c r="D308" s="46" t="s">
        <v>370</v>
      </c>
      <c r="E308" s="98" t="s">
        <v>120</v>
      </c>
      <c r="F308" s="98"/>
      <c r="G308" s="48" t="s">
        <v>225</v>
      </c>
      <c r="H308" s="49">
        <v>6.4300000000000004E-5</v>
      </c>
      <c r="I308" s="50">
        <v>410108.78</v>
      </c>
      <c r="J308" s="50">
        <v>26.36</v>
      </c>
    </row>
    <row r="309" spans="1:10" ht="48" customHeight="1" x14ac:dyDescent="0.25">
      <c r="A309" s="46" t="s">
        <v>113</v>
      </c>
      <c r="B309" s="47" t="s">
        <v>369</v>
      </c>
      <c r="C309" s="46" t="s">
        <v>34</v>
      </c>
      <c r="D309" s="46" t="s">
        <v>368</v>
      </c>
      <c r="E309" s="98" t="s">
        <v>219</v>
      </c>
      <c r="F309" s="98"/>
      <c r="G309" s="48" t="s">
        <v>225</v>
      </c>
      <c r="H309" s="49">
        <v>6.4300000000000004E-5</v>
      </c>
      <c r="I309" s="50">
        <v>80527.48</v>
      </c>
      <c r="J309" s="50">
        <v>5.17</v>
      </c>
    </row>
    <row r="310" spans="1:10" x14ac:dyDescent="0.25">
      <c r="A310" s="51"/>
      <c r="B310" s="51"/>
      <c r="C310" s="51"/>
      <c r="D310" s="51"/>
      <c r="E310" s="51" t="s">
        <v>109</v>
      </c>
      <c r="F310" s="52">
        <v>0</v>
      </c>
      <c r="G310" s="51" t="s">
        <v>108</v>
      </c>
      <c r="H310" s="52">
        <v>0</v>
      </c>
      <c r="I310" s="51" t="s">
        <v>107</v>
      </c>
      <c r="J310" s="52">
        <v>0</v>
      </c>
    </row>
    <row r="311" spans="1:10" ht="14.4" thickBot="1" x14ac:dyDescent="0.3">
      <c r="A311" s="51"/>
      <c r="B311" s="51"/>
      <c r="C311" s="51"/>
      <c r="D311" s="51"/>
      <c r="E311" s="51" t="s">
        <v>106</v>
      </c>
      <c r="F311" s="52">
        <v>8.19</v>
      </c>
      <c r="G311" s="51"/>
      <c r="H311" s="102" t="s">
        <v>105</v>
      </c>
      <c r="I311" s="102"/>
      <c r="J311" s="52">
        <v>39.72</v>
      </c>
    </row>
    <row r="312" spans="1:10" ht="1.05" customHeight="1" thickTop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</row>
    <row r="313" spans="1:10" ht="18" customHeight="1" x14ac:dyDescent="0.25">
      <c r="A313" s="38"/>
      <c r="B313" s="39" t="s">
        <v>103</v>
      </c>
      <c r="C313" s="38" t="s">
        <v>102</v>
      </c>
      <c r="D313" s="38" t="s">
        <v>10</v>
      </c>
      <c r="E313" s="100" t="s">
        <v>137</v>
      </c>
      <c r="F313" s="100"/>
      <c r="G313" s="40" t="s">
        <v>101</v>
      </c>
      <c r="H313" s="39" t="s">
        <v>100</v>
      </c>
      <c r="I313" s="39" t="s">
        <v>99</v>
      </c>
      <c r="J313" s="39" t="s">
        <v>11</v>
      </c>
    </row>
    <row r="314" spans="1:10" ht="60" customHeight="1" x14ac:dyDescent="0.25">
      <c r="A314" s="41" t="s">
        <v>136</v>
      </c>
      <c r="B314" s="42" t="s">
        <v>367</v>
      </c>
      <c r="C314" s="41" t="s">
        <v>34</v>
      </c>
      <c r="D314" s="41" t="s">
        <v>366</v>
      </c>
      <c r="E314" s="101" t="s">
        <v>222</v>
      </c>
      <c r="F314" s="101"/>
      <c r="G314" s="43" t="s">
        <v>91</v>
      </c>
      <c r="H314" s="44">
        <v>1</v>
      </c>
      <c r="I314" s="45">
        <v>157.58000000000001</v>
      </c>
      <c r="J314" s="45">
        <v>157.58000000000001</v>
      </c>
    </row>
    <row r="315" spans="1:10" ht="24" customHeight="1" x14ac:dyDescent="0.25">
      <c r="A315" s="46" t="s">
        <v>113</v>
      </c>
      <c r="B315" s="47" t="s">
        <v>221</v>
      </c>
      <c r="C315" s="46" t="s">
        <v>34</v>
      </c>
      <c r="D315" s="46" t="s">
        <v>220</v>
      </c>
      <c r="E315" s="98" t="s">
        <v>219</v>
      </c>
      <c r="F315" s="98"/>
      <c r="G315" s="48" t="s">
        <v>218</v>
      </c>
      <c r="H315" s="49">
        <v>32.159999999999997</v>
      </c>
      <c r="I315" s="50">
        <v>4.9000000000000004</v>
      </c>
      <c r="J315" s="50">
        <v>157.58000000000001</v>
      </c>
    </row>
    <row r="316" spans="1:10" x14ac:dyDescent="0.25">
      <c r="A316" s="51"/>
      <c r="B316" s="51"/>
      <c r="C316" s="51"/>
      <c r="D316" s="51"/>
      <c r="E316" s="51" t="s">
        <v>109</v>
      </c>
      <c r="F316" s="52">
        <v>0</v>
      </c>
      <c r="G316" s="51" t="s">
        <v>108</v>
      </c>
      <c r="H316" s="52">
        <v>0</v>
      </c>
      <c r="I316" s="51" t="s">
        <v>107</v>
      </c>
      <c r="J316" s="52">
        <v>0</v>
      </c>
    </row>
    <row r="317" spans="1:10" ht="14.4" thickBot="1" x14ac:dyDescent="0.3">
      <c r="A317" s="51"/>
      <c r="B317" s="51"/>
      <c r="C317" s="51"/>
      <c r="D317" s="51"/>
      <c r="E317" s="51" t="s">
        <v>106</v>
      </c>
      <c r="F317" s="52">
        <v>40.97</v>
      </c>
      <c r="G317" s="51"/>
      <c r="H317" s="102" t="s">
        <v>105</v>
      </c>
      <c r="I317" s="102"/>
      <c r="J317" s="52">
        <v>198.55</v>
      </c>
    </row>
    <row r="318" spans="1:10" ht="1.05" customHeight="1" thickTop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</row>
    <row r="319" spans="1:10" ht="18" customHeight="1" x14ac:dyDescent="0.25">
      <c r="A319" s="38"/>
      <c r="B319" s="39" t="s">
        <v>103</v>
      </c>
      <c r="C319" s="38" t="s">
        <v>102</v>
      </c>
      <c r="D319" s="38" t="s">
        <v>10</v>
      </c>
      <c r="E319" s="100" t="s">
        <v>137</v>
      </c>
      <c r="F319" s="100"/>
      <c r="G319" s="40" t="s">
        <v>101</v>
      </c>
      <c r="H319" s="39" t="s">
        <v>100</v>
      </c>
      <c r="I319" s="39" t="s">
        <v>99</v>
      </c>
      <c r="J319" s="39" t="s">
        <v>11</v>
      </c>
    </row>
    <row r="320" spans="1:10" ht="24" customHeight="1" x14ac:dyDescent="0.25">
      <c r="A320" s="41" t="s">
        <v>136</v>
      </c>
      <c r="B320" s="42" t="s">
        <v>365</v>
      </c>
      <c r="C320" s="41" t="s">
        <v>34</v>
      </c>
      <c r="D320" s="41" t="s">
        <v>364</v>
      </c>
      <c r="E320" s="101" t="s">
        <v>130</v>
      </c>
      <c r="F320" s="101"/>
      <c r="G320" s="43" t="s">
        <v>91</v>
      </c>
      <c r="H320" s="44">
        <v>1</v>
      </c>
      <c r="I320" s="45">
        <v>19.63</v>
      </c>
      <c r="J320" s="45">
        <v>19.63</v>
      </c>
    </row>
    <row r="321" spans="1:10" ht="24" customHeight="1" x14ac:dyDescent="0.25">
      <c r="A321" s="46" t="s">
        <v>133</v>
      </c>
      <c r="B321" s="47" t="s">
        <v>310</v>
      </c>
      <c r="C321" s="46" t="s">
        <v>34</v>
      </c>
      <c r="D321" s="46" t="s">
        <v>309</v>
      </c>
      <c r="E321" s="98" t="s">
        <v>130</v>
      </c>
      <c r="F321" s="98"/>
      <c r="G321" s="48" t="s">
        <v>91</v>
      </c>
      <c r="H321" s="49">
        <v>1</v>
      </c>
      <c r="I321" s="50">
        <v>0.12</v>
      </c>
      <c r="J321" s="50">
        <v>0.12</v>
      </c>
    </row>
    <row r="322" spans="1:10" ht="24" customHeight="1" x14ac:dyDescent="0.25">
      <c r="A322" s="46" t="s">
        <v>113</v>
      </c>
      <c r="B322" s="47" t="s">
        <v>129</v>
      </c>
      <c r="C322" s="46" t="s">
        <v>34</v>
      </c>
      <c r="D322" s="46" t="s">
        <v>128</v>
      </c>
      <c r="E322" s="98" t="s">
        <v>123</v>
      </c>
      <c r="F322" s="98"/>
      <c r="G322" s="48" t="s">
        <v>91</v>
      </c>
      <c r="H322" s="49">
        <v>1</v>
      </c>
      <c r="I322" s="50">
        <v>0.95</v>
      </c>
      <c r="J322" s="50">
        <v>0.95</v>
      </c>
    </row>
    <row r="323" spans="1:10" ht="24" customHeight="1" x14ac:dyDescent="0.25">
      <c r="A323" s="46" t="s">
        <v>113</v>
      </c>
      <c r="B323" s="47" t="s">
        <v>308</v>
      </c>
      <c r="C323" s="46" t="s">
        <v>34</v>
      </c>
      <c r="D323" s="46" t="s">
        <v>307</v>
      </c>
      <c r="E323" s="98" t="s">
        <v>114</v>
      </c>
      <c r="F323" s="98"/>
      <c r="G323" s="48" t="s">
        <v>91</v>
      </c>
      <c r="H323" s="49">
        <v>1</v>
      </c>
      <c r="I323" s="50">
        <v>15.82</v>
      </c>
      <c r="J323" s="50">
        <v>15.82</v>
      </c>
    </row>
    <row r="324" spans="1:10" ht="24" customHeight="1" x14ac:dyDescent="0.25">
      <c r="A324" s="46" t="s">
        <v>113</v>
      </c>
      <c r="B324" s="47" t="s">
        <v>127</v>
      </c>
      <c r="C324" s="46" t="s">
        <v>34</v>
      </c>
      <c r="D324" s="46" t="s">
        <v>126</v>
      </c>
      <c r="E324" s="98" t="s">
        <v>120</v>
      </c>
      <c r="F324" s="98"/>
      <c r="G324" s="48" t="s">
        <v>91</v>
      </c>
      <c r="H324" s="49">
        <v>1</v>
      </c>
      <c r="I324" s="50">
        <v>1.04</v>
      </c>
      <c r="J324" s="50">
        <v>1.04</v>
      </c>
    </row>
    <row r="325" spans="1:10" ht="24" customHeight="1" x14ac:dyDescent="0.25">
      <c r="A325" s="46" t="s">
        <v>113</v>
      </c>
      <c r="B325" s="47" t="s">
        <v>125</v>
      </c>
      <c r="C325" s="46" t="s">
        <v>34</v>
      </c>
      <c r="D325" s="46" t="s">
        <v>124</v>
      </c>
      <c r="E325" s="98" t="s">
        <v>123</v>
      </c>
      <c r="F325" s="98"/>
      <c r="G325" s="48" t="s">
        <v>91</v>
      </c>
      <c r="H325" s="49">
        <v>1</v>
      </c>
      <c r="I325" s="50">
        <v>0.55000000000000004</v>
      </c>
      <c r="J325" s="50">
        <v>0.55000000000000004</v>
      </c>
    </row>
    <row r="326" spans="1:10" ht="24" customHeight="1" x14ac:dyDescent="0.25">
      <c r="A326" s="46" t="s">
        <v>113</v>
      </c>
      <c r="B326" s="47" t="s">
        <v>122</v>
      </c>
      <c r="C326" s="46" t="s">
        <v>34</v>
      </c>
      <c r="D326" s="46" t="s">
        <v>121</v>
      </c>
      <c r="E326" s="98" t="s">
        <v>120</v>
      </c>
      <c r="F326" s="98"/>
      <c r="G326" s="48" t="s">
        <v>91</v>
      </c>
      <c r="H326" s="49">
        <v>1</v>
      </c>
      <c r="I326" s="50">
        <v>0.38</v>
      </c>
      <c r="J326" s="50">
        <v>0.38</v>
      </c>
    </row>
    <row r="327" spans="1:10" ht="24" customHeight="1" x14ac:dyDescent="0.25">
      <c r="A327" s="46" t="s">
        <v>113</v>
      </c>
      <c r="B327" s="47" t="s">
        <v>119</v>
      </c>
      <c r="C327" s="46" t="s">
        <v>34</v>
      </c>
      <c r="D327" s="46" t="s">
        <v>118</v>
      </c>
      <c r="E327" s="98" t="s">
        <v>117</v>
      </c>
      <c r="F327" s="98"/>
      <c r="G327" s="48" t="s">
        <v>91</v>
      </c>
      <c r="H327" s="49">
        <v>1</v>
      </c>
      <c r="I327" s="50">
        <v>0.06</v>
      </c>
      <c r="J327" s="50">
        <v>0.06</v>
      </c>
    </row>
    <row r="328" spans="1:10" ht="24" customHeight="1" x14ac:dyDescent="0.25">
      <c r="A328" s="46" t="s">
        <v>113</v>
      </c>
      <c r="B328" s="47" t="s">
        <v>112</v>
      </c>
      <c r="C328" s="46" t="s">
        <v>34</v>
      </c>
      <c r="D328" s="46" t="s">
        <v>111</v>
      </c>
      <c r="E328" s="98" t="s">
        <v>110</v>
      </c>
      <c r="F328" s="98"/>
      <c r="G328" s="48" t="s">
        <v>91</v>
      </c>
      <c r="H328" s="49">
        <v>1</v>
      </c>
      <c r="I328" s="50">
        <v>0.71</v>
      </c>
      <c r="J328" s="50">
        <v>0.71</v>
      </c>
    </row>
    <row r="329" spans="1:10" x14ac:dyDescent="0.25">
      <c r="A329" s="51"/>
      <c r="B329" s="51"/>
      <c r="C329" s="51"/>
      <c r="D329" s="51"/>
      <c r="E329" s="51" t="s">
        <v>109</v>
      </c>
      <c r="F329" s="52">
        <v>15.94</v>
      </c>
      <c r="G329" s="51" t="s">
        <v>108</v>
      </c>
      <c r="H329" s="52">
        <v>0</v>
      </c>
      <c r="I329" s="51" t="s">
        <v>107</v>
      </c>
      <c r="J329" s="52">
        <v>15.94</v>
      </c>
    </row>
    <row r="330" spans="1:10" ht="14.4" thickBot="1" x14ac:dyDescent="0.3">
      <c r="A330" s="51"/>
      <c r="B330" s="51"/>
      <c r="C330" s="51"/>
      <c r="D330" s="51"/>
      <c r="E330" s="51" t="s">
        <v>106</v>
      </c>
      <c r="F330" s="52">
        <v>5.0999999999999996</v>
      </c>
      <c r="G330" s="51"/>
      <c r="H330" s="102" t="s">
        <v>105</v>
      </c>
      <c r="I330" s="102"/>
      <c r="J330" s="52">
        <v>24.73</v>
      </c>
    </row>
    <row r="331" spans="1:10" ht="1.05" customHeight="1" thickTop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</row>
    <row r="332" spans="1:10" ht="18" customHeight="1" x14ac:dyDescent="0.25">
      <c r="A332" s="38"/>
      <c r="B332" s="39" t="s">
        <v>103</v>
      </c>
      <c r="C332" s="38" t="s">
        <v>102</v>
      </c>
      <c r="D332" s="38" t="s">
        <v>10</v>
      </c>
      <c r="E332" s="100" t="s">
        <v>137</v>
      </c>
      <c r="F332" s="100"/>
      <c r="G332" s="40" t="s">
        <v>101</v>
      </c>
      <c r="H332" s="39" t="s">
        <v>100</v>
      </c>
      <c r="I332" s="39" t="s">
        <v>99</v>
      </c>
      <c r="J332" s="39" t="s">
        <v>11</v>
      </c>
    </row>
    <row r="333" spans="1:10" ht="36" customHeight="1" x14ac:dyDescent="0.25">
      <c r="A333" s="41" t="s">
        <v>136</v>
      </c>
      <c r="B333" s="42" t="s">
        <v>363</v>
      </c>
      <c r="C333" s="41" t="s">
        <v>34</v>
      </c>
      <c r="D333" s="41" t="s">
        <v>362</v>
      </c>
      <c r="E333" s="101" t="s">
        <v>222</v>
      </c>
      <c r="F333" s="101"/>
      <c r="G333" s="43" t="s">
        <v>239</v>
      </c>
      <c r="H333" s="44">
        <v>1</v>
      </c>
      <c r="I333" s="45">
        <v>15.82</v>
      </c>
      <c r="J333" s="45">
        <v>15.82</v>
      </c>
    </row>
    <row r="334" spans="1:10" ht="36" customHeight="1" x14ac:dyDescent="0.25">
      <c r="A334" s="46" t="s">
        <v>133</v>
      </c>
      <c r="B334" s="47" t="s">
        <v>359</v>
      </c>
      <c r="C334" s="46" t="s">
        <v>34</v>
      </c>
      <c r="D334" s="46" t="s">
        <v>358</v>
      </c>
      <c r="E334" s="98" t="s">
        <v>222</v>
      </c>
      <c r="F334" s="98"/>
      <c r="G334" s="48" t="s">
        <v>91</v>
      </c>
      <c r="H334" s="49">
        <v>1</v>
      </c>
      <c r="I334" s="50">
        <v>0.68</v>
      </c>
      <c r="J334" s="50">
        <v>0.68</v>
      </c>
    </row>
    <row r="335" spans="1:10" ht="36" customHeight="1" x14ac:dyDescent="0.25">
      <c r="A335" s="46" t="s">
        <v>133</v>
      </c>
      <c r="B335" s="47" t="s">
        <v>357</v>
      </c>
      <c r="C335" s="46" t="s">
        <v>34</v>
      </c>
      <c r="D335" s="46" t="s">
        <v>356</v>
      </c>
      <c r="E335" s="98" t="s">
        <v>222</v>
      </c>
      <c r="F335" s="98"/>
      <c r="G335" s="48" t="s">
        <v>91</v>
      </c>
      <c r="H335" s="49">
        <v>1</v>
      </c>
      <c r="I335" s="50">
        <v>0.09</v>
      </c>
      <c r="J335" s="50">
        <v>0.09</v>
      </c>
    </row>
    <row r="336" spans="1:10" ht="24" customHeight="1" x14ac:dyDescent="0.25">
      <c r="A336" s="46" t="s">
        <v>133</v>
      </c>
      <c r="B336" s="47" t="s">
        <v>199</v>
      </c>
      <c r="C336" s="46" t="s">
        <v>34</v>
      </c>
      <c r="D336" s="46" t="s">
        <v>198</v>
      </c>
      <c r="E336" s="98" t="s">
        <v>130</v>
      </c>
      <c r="F336" s="98"/>
      <c r="G336" s="48" t="s">
        <v>91</v>
      </c>
      <c r="H336" s="49">
        <v>1</v>
      </c>
      <c r="I336" s="50">
        <v>15.05</v>
      </c>
      <c r="J336" s="50">
        <v>15.05</v>
      </c>
    </row>
    <row r="337" spans="1:10" x14ac:dyDescent="0.25">
      <c r="A337" s="51"/>
      <c r="B337" s="51"/>
      <c r="C337" s="51"/>
      <c r="D337" s="51"/>
      <c r="E337" s="51" t="s">
        <v>109</v>
      </c>
      <c r="F337" s="52">
        <v>12.14</v>
      </c>
      <c r="G337" s="51" t="s">
        <v>108</v>
      </c>
      <c r="H337" s="52">
        <v>0</v>
      </c>
      <c r="I337" s="51" t="s">
        <v>107</v>
      </c>
      <c r="J337" s="52">
        <v>12.14</v>
      </c>
    </row>
    <row r="338" spans="1:10" ht="14.4" thickBot="1" x14ac:dyDescent="0.3">
      <c r="A338" s="51"/>
      <c r="B338" s="51"/>
      <c r="C338" s="51"/>
      <c r="D338" s="51"/>
      <c r="E338" s="51" t="s">
        <v>106</v>
      </c>
      <c r="F338" s="52">
        <v>4.1100000000000003</v>
      </c>
      <c r="G338" s="51"/>
      <c r="H338" s="102" t="s">
        <v>105</v>
      </c>
      <c r="I338" s="102"/>
      <c r="J338" s="52">
        <v>19.93</v>
      </c>
    </row>
    <row r="339" spans="1:10" ht="1.05" customHeight="1" thickTop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</row>
    <row r="340" spans="1:10" ht="18" customHeight="1" x14ac:dyDescent="0.25">
      <c r="A340" s="38"/>
      <c r="B340" s="39" t="s">
        <v>103</v>
      </c>
      <c r="C340" s="38" t="s">
        <v>102</v>
      </c>
      <c r="D340" s="38" t="s">
        <v>10</v>
      </c>
      <c r="E340" s="100" t="s">
        <v>137</v>
      </c>
      <c r="F340" s="100"/>
      <c r="G340" s="40" t="s">
        <v>101</v>
      </c>
      <c r="H340" s="39" t="s">
        <v>100</v>
      </c>
      <c r="I340" s="39" t="s">
        <v>99</v>
      </c>
      <c r="J340" s="39" t="s">
        <v>11</v>
      </c>
    </row>
    <row r="341" spans="1:10" ht="36" customHeight="1" x14ac:dyDescent="0.25">
      <c r="A341" s="41" t="s">
        <v>136</v>
      </c>
      <c r="B341" s="42" t="s">
        <v>361</v>
      </c>
      <c r="C341" s="41" t="s">
        <v>34</v>
      </c>
      <c r="D341" s="41" t="s">
        <v>360</v>
      </c>
      <c r="E341" s="101" t="s">
        <v>222</v>
      </c>
      <c r="F341" s="101"/>
      <c r="G341" s="43" t="s">
        <v>236</v>
      </c>
      <c r="H341" s="44">
        <v>1</v>
      </c>
      <c r="I341" s="45">
        <v>22.72</v>
      </c>
      <c r="J341" s="45">
        <v>22.72</v>
      </c>
    </row>
    <row r="342" spans="1:10" ht="36" customHeight="1" x14ac:dyDescent="0.25">
      <c r="A342" s="46" t="s">
        <v>133</v>
      </c>
      <c r="B342" s="47" t="s">
        <v>359</v>
      </c>
      <c r="C342" s="46" t="s">
        <v>34</v>
      </c>
      <c r="D342" s="46" t="s">
        <v>358</v>
      </c>
      <c r="E342" s="98" t="s">
        <v>222</v>
      </c>
      <c r="F342" s="98"/>
      <c r="G342" s="48" t="s">
        <v>91</v>
      </c>
      <c r="H342" s="49">
        <v>1</v>
      </c>
      <c r="I342" s="50">
        <v>0.68</v>
      </c>
      <c r="J342" s="50">
        <v>0.68</v>
      </c>
    </row>
    <row r="343" spans="1:10" ht="36" customHeight="1" x14ac:dyDescent="0.25">
      <c r="A343" s="46" t="s">
        <v>133</v>
      </c>
      <c r="B343" s="47" t="s">
        <v>357</v>
      </c>
      <c r="C343" s="46" t="s">
        <v>34</v>
      </c>
      <c r="D343" s="46" t="s">
        <v>356</v>
      </c>
      <c r="E343" s="98" t="s">
        <v>222</v>
      </c>
      <c r="F343" s="98"/>
      <c r="G343" s="48" t="s">
        <v>91</v>
      </c>
      <c r="H343" s="49">
        <v>1</v>
      </c>
      <c r="I343" s="50">
        <v>0.09</v>
      </c>
      <c r="J343" s="50">
        <v>0.09</v>
      </c>
    </row>
    <row r="344" spans="1:10" ht="36" customHeight="1" x14ac:dyDescent="0.25">
      <c r="A344" s="46" t="s">
        <v>133</v>
      </c>
      <c r="B344" s="47" t="s">
        <v>355</v>
      </c>
      <c r="C344" s="46" t="s">
        <v>34</v>
      </c>
      <c r="D344" s="46" t="s">
        <v>354</v>
      </c>
      <c r="E344" s="98" t="s">
        <v>222</v>
      </c>
      <c r="F344" s="98"/>
      <c r="G344" s="48" t="s">
        <v>91</v>
      </c>
      <c r="H344" s="49">
        <v>1</v>
      </c>
      <c r="I344" s="50">
        <v>0.85</v>
      </c>
      <c r="J344" s="50">
        <v>0.85</v>
      </c>
    </row>
    <row r="345" spans="1:10" ht="36" customHeight="1" x14ac:dyDescent="0.25">
      <c r="A345" s="46" t="s">
        <v>133</v>
      </c>
      <c r="B345" s="47" t="s">
        <v>351</v>
      </c>
      <c r="C345" s="46" t="s">
        <v>34</v>
      </c>
      <c r="D345" s="46" t="s">
        <v>350</v>
      </c>
      <c r="E345" s="98" t="s">
        <v>222</v>
      </c>
      <c r="F345" s="98"/>
      <c r="G345" s="48" t="s">
        <v>91</v>
      </c>
      <c r="H345" s="49">
        <v>1</v>
      </c>
      <c r="I345" s="50">
        <v>6.05</v>
      </c>
      <c r="J345" s="50">
        <v>6.05</v>
      </c>
    </row>
    <row r="346" spans="1:10" ht="24" customHeight="1" x14ac:dyDescent="0.25">
      <c r="A346" s="46" t="s">
        <v>133</v>
      </c>
      <c r="B346" s="47" t="s">
        <v>199</v>
      </c>
      <c r="C346" s="46" t="s">
        <v>34</v>
      </c>
      <c r="D346" s="46" t="s">
        <v>198</v>
      </c>
      <c r="E346" s="98" t="s">
        <v>130</v>
      </c>
      <c r="F346" s="98"/>
      <c r="G346" s="48" t="s">
        <v>91</v>
      </c>
      <c r="H346" s="49">
        <v>1</v>
      </c>
      <c r="I346" s="50">
        <v>15.05</v>
      </c>
      <c r="J346" s="50">
        <v>15.05</v>
      </c>
    </row>
    <row r="347" spans="1:10" x14ac:dyDescent="0.25">
      <c r="A347" s="51"/>
      <c r="B347" s="51"/>
      <c r="C347" s="51"/>
      <c r="D347" s="51"/>
      <c r="E347" s="51" t="s">
        <v>109</v>
      </c>
      <c r="F347" s="52">
        <v>12.14</v>
      </c>
      <c r="G347" s="51" t="s">
        <v>108</v>
      </c>
      <c r="H347" s="52">
        <v>0</v>
      </c>
      <c r="I347" s="51" t="s">
        <v>107</v>
      </c>
      <c r="J347" s="52">
        <v>12.14</v>
      </c>
    </row>
    <row r="348" spans="1:10" ht="14.4" thickBot="1" x14ac:dyDescent="0.3">
      <c r="A348" s="51"/>
      <c r="B348" s="51"/>
      <c r="C348" s="51"/>
      <c r="D348" s="51"/>
      <c r="E348" s="51" t="s">
        <v>106</v>
      </c>
      <c r="F348" s="52">
        <v>5.9</v>
      </c>
      <c r="G348" s="51"/>
      <c r="H348" s="102" t="s">
        <v>105</v>
      </c>
      <c r="I348" s="102"/>
      <c r="J348" s="52">
        <v>28.62</v>
      </c>
    </row>
    <row r="349" spans="1:10" ht="1.05" customHeight="1" thickTop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</row>
    <row r="350" spans="1:10" ht="18" customHeight="1" x14ac:dyDescent="0.25">
      <c r="A350" s="38"/>
      <c r="B350" s="39" t="s">
        <v>103</v>
      </c>
      <c r="C350" s="38" t="s">
        <v>102</v>
      </c>
      <c r="D350" s="38" t="s">
        <v>10</v>
      </c>
      <c r="E350" s="100" t="s">
        <v>137</v>
      </c>
      <c r="F350" s="100"/>
      <c r="G350" s="40" t="s">
        <v>101</v>
      </c>
      <c r="H350" s="39" t="s">
        <v>100</v>
      </c>
      <c r="I350" s="39" t="s">
        <v>99</v>
      </c>
      <c r="J350" s="39" t="s">
        <v>11</v>
      </c>
    </row>
    <row r="351" spans="1:10" ht="36" customHeight="1" x14ac:dyDescent="0.25">
      <c r="A351" s="41" t="s">
        <v>136</v>
      </c>
      <c r="B351" s="42" t="s">
        <v>359</v>
      </c>
      <c r="C351" s="41" t="s">
        <v>34</v>
      </c>
      <c r="D351" s="41" t="s">
        <v>358</v>
      </c>
      <c r="E351" s="101" t="s">
        <v>222</v>
      </c>
      <c r="F351" s="101"/>
      <c r="G351" s="43" t="s">
        <v>91</v>
      </c>
      <c r="H351" s="44">
        <v>1</v>
      </c>
      <c r="I351" s="45">
        <v>0.68</v>
      </c>
      <c r="J351" s="45">
        <v>0.68</v>
      </c>
    </row>
    <row r="352" spans="1:10" ht="24" customHeight="1" x14ac:dyDescent="0.25">
      <c r="A352" s="46" t="s">
        <v>113</v>
      </c>
      <c r="B352" s="47" t="s">
        <v>353</v>
      </c>
      <c r="C352" s="46" t="s">
        <v>34</v>
      </c>
      <c r="D352" s="46" t="s">
        <v>352</v>
      </c>
      <c r="E352" s="98" t="s">
        <v>120</v>
      </c>
      <c r="F352" s="98"/>
      <c r="G352" s="48" t="s">
        <v>225</v>
      </c>
      <c r="H352" s="49">
        <v>5.3300000000000001E-5</v>
      </c>
      <c r="I352" s="50">
        <v>12819.07</v>
      </c>
      <c r="J352" s="50">
        <v>0.68</v>
      </c>
    </row>
    <row r="353" spans="1:10" x14ac:dyDescent="0.25">
      <c r="A353" s="51"/>
      <c r="B353" s="51"/>
      <c r="C353" s="51"/>
      <c r="D353" s="51"/>
      <c r="E353" s="51" t="s">
        <v>109</v>
      </c>
      <c r="F353" s="52">
        <v>0</v>
      </c>
      <c r="G353" s="51" t="s">
        <v>108</v>
      </c>
      <c r="H353" s="52">
        <v>0</v>
      </c>
      <c r="I353" s="51" t="s">
        <v>107</v>
      </c>
      <c r="J353" s="52">
        <v>0</v>
      </c>
    </row>
    <row r="354" spans="1:10" ht="14.4" thickBot="1" x14ac:dyDescent="0.3">
      <c r="A354" s="51"/>
      <c r="B354" s="51"/>
      <c r="C354" s="51"/>
      <c r="D354" s="51"/>
      <c r="E354" s="51" t="s">
        <v>106</v>
      </c>
      <c r="F354" s="52">
        <v>0.17</v>
      </c>
      <c r="G354" s="51"/>
      <c r="H354" s="102" t="s">
        <v>105</v>
      </c>
      <c r="I354" s="102"/>
      <c r="J354" s="52">
        <v>0.85</v>
      </c>
    </row>
    <row r="355" spans="1:10" ht="1.05" customHeight="1" thickTop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</row>
    <row r="356" spans="1:10" ht="18" customHeight="1" x14ac:dyDescent="0.25">
      <c r="A356" s="38"/>
      <c r="B356" s="39" t="s">
        <v>103</v>
      </c>
      <c r="C356" s="38" t="s">
        <v>102</v>
      </c>
      <c r="D356" s="38" t="s">
        <v>10</v>
      </c>
      <c r="E356" s="100" t="s">
        <v>137</v>
      </c>
      <c r="F356" s="100"/>
      <c r="G356" s="40" t="s">
        <v>101</v>
      </c>
      <c r="H356" s="39" t="s">
        <v>100</v>
      </c>
      <c r="I356" s="39" t="s">
        <v>99</v>
      </c>
      <c r="J356" s="39" t="s">
        <v>11</v>
      </c>
    </row>
    <row r="357" spans="1:10" ht="36" customHeight="1" x14ac:dyDescent="0.25">
      <c r="A357" s="41" t="s">
        <v>136</v>
      </c>
      <c r="B357" s="42" t="s">
        <v>357</v>
      </c>
      <c r="C357" s="41" t="s">
        <v>34</v>
      </c>
      <c r="D357" s="41" t="s">
        <v>356</v>
      </c>
      <c r="E357" s="101" t="s">
        <v>222</v>
      </c>
      <c r="F357" s="101"/>
      <c r="G357" s="43" t="s">
        <v>91</v>
      </c>
      <c r="H357" s="44">
        <v>1</v>
      </c>
      <c r="I357" s="45">
        <v>0.09</v>
      </c>
      <c r="J357" s="45">
        <v>0.09</v>
      </c>
    </row>
    <row r="358" spans="1:10" ht="24" customHeight="1" x14ac:dyDescent="0.25">
      <c r="A358" s="46" t="s">
        <v>113</v>
      </c>
      <c r="B358" s="47" t="s">
        <v>353</v>
      </c>
      <c r="C358" s="46" t="s">
        <v>34</v>
      </c>
      <c r="D358" s="46" t="s">
        <v>352</v>
      </c>
      <c r="E358" s="98" t="s">
        <v>120</v>
      </c>
      <c r="F358" s="98"/>
      <c r="G358" s="48" t="s">
        <v>225</v>
      </c>
      <c r="H358" s="49">
        <v>7.4000000000000003E-6</v>
      </c>
      <c r="I358" s="50">
        <v>12819.07</v>
      </c>
      <c r="J358" s="50">
        <v>0.09</v>
      </c>
    </row>
    <row r="359" spans="1:10" x14ac:dyDescent="0.25">
      <c r="A359" s="51"/>
      <c r="B359" s="51"/>
      <c r="C359" s="51"/>
      <c r="D359" s="51"/>
      <c r="E359" s="51" t="s">
        <v>109</v>
      </c>
      <c r="F359" s="52">
        <v>0</v>
      </c>
      <c r="G359" s="51" t="s">
        <v>108</v>
      </c>
      <c r="H359" s="52">
        <v>0</v>
      </c>
      <c r="I359" s="51" t="s">
        <v>107</v>
      </c>
      <c r="J359" s="52">
        <v>0</v>
      </c>
    </row>
    <row r="360" spans="1:10" ht="14.4" thickBot="1" x14ac:dyDescent="0.3">
      <c r="A360" s="51"/>
      <c r="B360" s="51"/>
      <c r="C360" s="51"/>
      <c r="D360" s="51"/>
      <c r="E360" s="51" t="s">
        <v>106</v>
      </c>
      <c r="F360" s="52">
        <v>0.02</v>
      </c>
      <c r="G360" s="51"/>
      <c r="H360" s="102" t="s">
        <v>105</v>
      </c>
      <c r="I360" s="102"/>
      <c r="J360" s="52">
        <v>0.11</v>
      </c>
    </row>
    <row r="361" spans="1:10" ht="1.05" customHeight="1" thickTop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</row>
    <row r="362" spans="1:10" ht="18" customHeight="1" x14ac:dyDescent="0.25">
      <c r="A362" s="38"/>
      <c r="B362" s="39" t="s">
        <v>103</v>
      </c>
      <c r="C362" s="38" t="s">
        <v>102</v>
      </c>
      <c r="D362" s="38" t="s">
        <v>10</v>
      </c>
      <c r="E362" s="100" t="s">
        <v>137</v>
      </c>
      <c r="F362" s="100"/>
      <c r="G362" s="40" t="s">
        <v>101</v>
      </c>
      <c r="H362" s="39" t="s">
        <v>100</v>
      </c>
      <c r="I362" s="39" t="s">
        <v>99</v>
      </c>
      <c r="J362" s="39" t="s">
        <v>11</v>
      </c>
    </row>
    <row r="363" spans="1:10" ht="36" customHeight="1" x14ac:dyDescent="0.25">
      <c r="A363" s="41" t="s">
        <v>136</v>
      </c>
      <c r="B363" s="42" t="s">
        <v>355</v>
      </c>
      <c r="C363" s="41" t="s">
        <v>34</v>
      </c>
      <c r="D363" s="41" t="s">
        <v>354</v>
      </c>
      <c r="E363" s="101" t="s">
        <v>222</v>
      </c>
      <c r="F363" s="101"/>
      <c r="G363" s="43" t="s">
        <v>91</v>
      </c>
      <c r="H363" s="44">
        <v>1</v>
      </c>
      <c r="I363" s="45">
        <v>0.85</v>
      </c>
      <c r="J363" s="45">
        <v>0.85</v>
      </c>
    </row>
    <row r="364" spans="1:10" ht="24" customHeight="1" x14ac:dyDescent="0.25">
      <c r="A364" s="46" t="s">
        <v>113</v>
      </c>
      <c r="B364" s="47" t="s">
        <v>353</v>
      </c>
      <c r="C364" s="46" t="s">
        <v>34</v>
      </c>
      <c r="D364" s="46" t="s">
        <v>352</v>
      </c>
      <c r="E364" s="98" t="s">
        <v>120</v>
      </c>
      <c r="F364" s="98"/>
      <c r="G364" s="48" t="s">
        <v>225</v>
      </c>
      <c r="H364" s="49">
        <v>6.6699999999999995E-5</v>
      </c>
      <c r="I364" s="50">
        <v>12819.07</v>
      </c>
      <c r="J364" s="50">
        <v>0.85</v>
      </c>
    </row>
    <row r="365" spans="1:10" x14ac:dyDescent="0.25">
      <c r="A365" s="51"/>
      <c r="B365" s="51"/>
      <c r="C365" s="51"/>
      <c r="D365" s="51"/>
      <c r="E365" s="51" t="s">
        <v>109</v>
      </c>
      <c r="F365" s="52">
        <v>0</v>
      </c>
      <c r="G365" s="51" t="s">
        <v>108</v>
      </c>
      <c r="H365" s="52">
        <v>0</v>
      </c>
      <c r="I365" s="51" t="s">
        <v>107</v>
      </c>
      <c r="J365" s="52">
        <v>0</v>
      </c>
    </row>
    <row r="366" spans="1:10" ht="14.4" thickBot="1" x14ac:dyDescent="0.3">
      <c r="A366" s="51"/>
      <c r="B366" s="51"/>
      <c r="C366" s="51"/>
      <c r="D366" s="51"/>
      <c r="E366" s="51" t="s">
        <v>106</v>
      </c>
      <c r="F366" s="52">
        <v>0.22</v>
      </c>
      <c r="G366" s="51"/>
      <c r="H366" s="102" t="s">
        <v>105</v>
      </c>
      <c r="I366" s="102"/>
      <c r="J366" s="52">
        <v>1.07</v>
      </c>
    </row>
    <row r="367" spans="1:10" ht="1.05" customHeight="1" thickTop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</row>
    <row r="368" spans="1:10" ht="18" customHeight="1" x14ac:dyDescent="0.25">
      <c r="A368" s="38"/>
      <c r="B368" s="39" t="s">
        <v>103</v>
      </c>
      <c r="C368" s="38" t="s">
        <v>102</v>
      </c>
      <c r="D368" s="38" t="s">
        <v>10</v>
      </c>
      <c r="E368" s="100" t="s">
        <v>137</v>
      </c>
      <c r="F368" s="100"/>
      <c r="G368" s="40" t="s">
        <v>101</v>
      </c>
      <c r="H368" s="39" t="s">
        <v>100</v>
      </c>
      <c r="I368" s="39" t="s">
        <v>99</v>
      </c>
      <c r="J368" s="39" t="s">
        <v>11</v>
      </c>
    </row>
    <row r="369" spans="1:10" ht="36" customHeight="1" x14ac:dyDescent="0.25">
      <c r="A369" s="41" t="s">
        <v>136</v>
      </c>
      <c r="B369" s="42" t="s">
        <v>351</v>
      </c>
      <c r="C369" s="41" t="s">
        <v>34</v>
      </c>
      <c r="D369" s="41" t="s">
        <v>350</v>
      </c>
      <c r="E369" s="101" t="s">
        <v>222</v>
      </c>
      <c r="F369" s="101"/>
      <c r="G369" s="43" t="s">
        <v>91</v>
      </c>
      <c r="H369" s="44">
        <v>1</v>
      </c>
      <c r="I369" s="45">
        <v>6.05</v>
      </c>
      <c r="J369" s="45">
        <v>6.05</v>
      </c>
    </row>
    <row r="370" spans="1:10" ht="24" customHeight="1" x14ac:dyDescent="0.25">
      <c r="A370" s="46" t="s">
        <v>113</v>
      </c>
      <c r="B370" s="47" t="s">
        <v>349</v>
      </c>
      <c r="C370" s="46" t="s">
        <v>34</v>
      </c>
      <c r="D370" s="46" t="s">
        <v>348</v>
      </c>
      <c r="E370" s="98" t="s">
        <v>219</v>
      </c>
      <c r="F370" s="98"/>
      <c r="G370" s="48" t="s">
        <v>218</v>
      </c>
      <c r="H370" s="49">
        <v>1.03</v>
      </c>
      <c r="I370" s="50">
        <v>5.88</v>
      </c>
      <c r="J370" s="50">
        <v>6.05</v>
      </c>
    </row>
    <row r="371" spans="1:10" x14ac:dyDescent="0.25">
      <c r="A371" s="51"/>
      <c r="B371" s="51"/>
      <c r="C371" s="51"/>
      <c r="D371" s="51"/>
      <c r="E371" s="51" t="s">
        <v>109</v>
      </c>
      <c r="F371" s="52">
        <v>0</v>
      </c>
      <c r="G371" s="51" t="s">
        <v>108</v>
      </c>
      <c r="H371" s="52">
        <v>0</v>
      </c>
      <c r="I371" s="51" t="s">
        <v>107</v>
      </c>
      <c r="J371" s="52">
        <v>0</v>
      </c>
    </row>
    <row r="372" spans="1:10" ht="14.4" thickBot="1" x14ac:dyDescent="0.3">
      <c r="A372" s="51"/>
      <c r="B372" s="51"/>
      <c r="C372" s="51"/>
      <c r="D372" s="51"/>
      <c r="E372" s="51" t="s">
        <v>106</v>
      </c>
      <c r="F372" s="52">
        <v>1.57</v>
      </c>
      <c r="G372" s="51"/>
      <c r="H372" s="102" t="s">
        <v>105</v>
      </c>
      <c r="I372" s="102"/>
      <c r="J372" s="52">
        <v>7.62</v>
      </c>
    </row>
    <row r="373" spans="1:10" ht="1.05" customHeight="1" thickTop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</row>
    <row r="374" spans="1:10" ht="18" customHeight="1" x14ac:dyDescent="0.25">
      <c r="A374" s="38"/>
      <c r="B374" s="39" t="s">
        <v>103</v>
      </c>
      <c r="C374" s="38" t="s">
        <v>102</v>
      </c>
      <c r="D374" s="38" t="s">
        <v>10</v>
      </c>
      <c r="E374" s="100" t="s">
        <v>137</v>
      </c>
      <c r="F374" s="100"/>
      <c r="G374" s="40" t="s">
        <v>101</v>
      </c>
      <c r="H374" s="39" t="s">
        <v>100</v>
      </c>
      <c r="I374" s="39" t="s">
        <v>99</v>
      </c>
      <c r="J374" s="39" t="s">
        <v>11</v>
      </c>
    </row>
    <row r="375" spans="1:10" ht="36" customHeight="1" x14ac:dyDescent="0.25">
      <c r="A375" s="41" t="s">
        <v>136</v>
      </c>
      <c r="B375" s="42" t="s">
        <v>347</v>
      </c>
      <c r="C375" s="41" t="s">
        <v>34</v>
      </c>
      <c r="D375" s="41" t="s">
        <v>346</v>
      </c>
      <c r="E375" s="101" t="s">
        <v>329</v>
      </c>
      <c r="F375" s="101"/>
      <c r="G375" s="43" t="s">
        <v>57</v>
      </c>
      <c r="H375" s="44">
        <v>1</v>
      </c>
      <c r="I375" s="45">
        <v>302.01</v>
      </c>
      <c r="J375" s="45">
        <v>302.01</v>
      </c>
    </row>
    <row r="376" spans="1:10" ht="48" customHeight="1" x14ac:dyDescent="0.25">
      <c r="A376" s="46" t="s">
        <v>133</v>
      </c>
      <c r="B376" s="47" t="s">
        <v>345</v>
      </c>
      <c r="C376" s="46" t="s">
        <v>34</v>
      </c>
      <c r="D376" s="46" t="s">
        <v>344</v>
      </c>
      <c r="E376" s="98" t="s">
        <v>222</v>
      </c>
      <c r="F376" s="98"/>
      <c r="G376" s="48" t="s">
        <v>236</v>
      </c>
      <c r="H376" s="49">
        <v>0.76229999999999998</v>
      </c>
      <c r="I376" s="50">
        <v>1.68</v>
      </c>
      <c r="J376" s="50">
        <v>1.28</v>
      </c>
    </row>
    <row r="377" spans="1:10" ht="48" customHeight="1" x14ac:dyDescent="0.25">
      <c r="A377" s="46" t="s">
        <v>133</v>
      </c>
      <c r="B377" s="47" t="s">
        <v>343</v>
      </c>
      <c r="C377" s="46" t="s">
        <v>34</v>
      </c>
      <c r="D377" s="46" t="s">
        <v>342</v>
      </c>
      <c r="E377" s="98" t="s">
        <v>222</v>
      </c>
      <c r="F377" s="98"/>
      <c r="G377" s="48" t="s">
        <v>239</v>
      </c>
      <c r="H377" s="49">
        <v>0.71879999999999999</v>
      </c>
      <c r="I377" s="50">
        <v>0.34</v>
      </c>
      <c r="J377" s="50">
        <v>0.24</v>
      </c>
    </row>
    <row r="378" spans="1:10" ht="24" customHeight="1" x14ac:dyDescent="0.25">
      <c r="A378" s="46" t="s">
        <v>133</v>
      </c>
      <c r="B378" s="47" t="s">
        <v>217</v>
      </c>
      <c r="C378" s="46" t="s">
        <v>34</v>
      </c>
      <c r="D378" s="46" t="s">
        <v>216</v>
      </c>
      <c r="E378" s="98" t="s">
        <v>130</v>
      </c>
      <c r="F378" s="98"/>
      <c r="G378" s="48" t="s">
        <v>91</v>
      </c>
      <c r="H378" s="49">
        <v>1.4811000000000001</v>
      </c>
      <c r="I378" s="50">
        <v>14.28</v>
      </c>
      <c r="J378" s="50">
        <v>21.15</v>
      </c>
    </row>
    <row r="379" spans="1:10" ht="24" customHeight="1" x14ac:dyDescent="0.25">
      <c r="A379" s="46" t="s">
        <v>133</v>
      </c>
      <c r="B379" s="47" t="s">
        <v>157</v>
      </c>
      <c r="C379" s="46" t="s">
        <v>34</v>
      </c>
      <c r="D379" s="46" t="s">
        <v>156</v>
      </c>
      <c r="E379" s="98" t="s">
        <v>130</v>
      </c>
      <c r="F379" s="98"/>
      <c r="G379" s="48" t="s">
        <v>91</v>
      </c>
      <c r="H379" s="49">
        <v>2.3433000000000002</v>
      </c>
      <c r="I379" s="50">
        <v>15.63</v>
      </c>
      <c r="J379" s="50">
        <v>36.619999999999997</v>
      </c>
    </row>
    <row r="380" spans="1:10" ht="24" customHeight="1" x14ac:dyDescent="0.25">
      <c r="A380" s="46" t="s">
        <v>113</v>
      </c>
      <c r="B380" s="47" t="s">
        <v>341</v>
      </c>
      <c r="C380" s="46" t="s">
        <v>34</v>
      </c>
      <c r="D380" s="46" t="s">
        <v>340</v>
      </c>
      <c r="E380" s="98" t="s">
        <v>219</v>
      </c>
      <c r="F380" s="98"/>
      <c r="G380" s="48" t="s">
        <v>57</v>
      </c>
      <c r="H380" s="49">
        <v>0.82689999999999997</v>
      </c>
      <c r="I380" s="50">
        <v>74.2</v>
      </c>
      <c r="J380" s="50">
        <v>61.35</v>
      </c>
    </row>
    <row r="381" spans="1:10" ht="24" customHeight="1" x14ac:dyDescent="0.25">
      <c r="A381" s="46" t="s">
        <v>113</v>
      </c>
      <c r="B381" s="47" t="s">
        <v>339</v>
      </c>
      <c r="C381" s="46" t="s">
        <v>34</v>
      </c>
      <c r="D381" s="46" t="s">
        <v>338</v>
      </c>
      <c r="E381" s="98" t="s">
        <v>219</v>
      </c>
      <c r="F381" s="98"/>
      <c r="G381" s="48" t="s">
        <v>46</v>
      </c>
      <c r="H381" s="49">
        <v>212.01939999999999</v>
      </c>
      <c r="I381" s="50">
        <v>0.64</v>
      </c>
      <c r="J381" s="50">
        <v>135.69</v>
      </c>
    </row>
    <row r="382" spans="1:10" ht="24" customHeight="1" x14ac:dyDescent="0.25">
      <c r="A382" s="46" t="s">
        <v>113</v>
      </c>
      <c r="B382" s="47" t="s">
        <v>337</v>
      </c>
      <c r="C382" s="46" t="s">
        <v>34</v>
      </c>
      <c r="D382" s="46" t="s">
        <v>336</v>
      </c>
      <c r="E382" s="98" t="s">
        <v>219</v>
      </c>
      <c r="F382" s="98"/>
      <c r="G382" s="48" t="s">
        <v>57</v>
      </c>
      <c r="H382" s="49">
        <v>0.57820000000000005</v>
      </c>
      <c r="I382" s="50">
        <v>79.02</v>
      </c>
      <c r="J382" s="50">
        <v>45.68</v>
      </c>
    </row>
    <row r="383" spans="1:10" x14ac:dyDescent="0.25">
      <c r="A383" s="51"/>
      <c r="B383" s="51"/>
      <c r="C383" s="51"/>
      <c r="D383" s="51"/>
      <c r="E383" s="51" t="s">
        <v>109</v>
      </c>
      <c r="F383" s="52">
        <v>44.84</v>
      </c>
      <c r="G383" s="51" t="s">
        <v>108</v>
      </c>
      <c r="H383" s="52">
        <v>0</v>
      </c>
      <c r="I383" s="51" t="s">
        <v>107</v>
      </c>
      <c r="J383" s="52">
        <v>44.84</v>
      </c>
    </row>
    <row r="384" spans="1:10" ht="14.4" thickBot="1" x14ac:dyDescent="0.3">
      <c r="A384" s="51"/>
      <c r="B384" s="51"/>
      <c r="C384" s="51"/>
      <c r="D384" s="51"/>
      <c r="E384" s="51" t="s">
        <v>106</v>
      </c>
      <c r="F384" s="52">
        <v>78.52</v>
      </c>
      <c r="G384" s="51"/>
      <c r="H384" s="102" t="s">
        <v>105</v>
      </c>
      <c r="I384" s="102"/>
      <c r="J384" s="52">
        <v>380.53</v>
      </c>
    </row>
    <row r="385" spans="1:10" ht="1.05" customHeight="1" thickTop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</row>
    <row r="386" spans="1:10" ht="18" customHeight="1" x14ac:dyDescent="0.25">
      <c r="A386" s="38"/>
      <c r="B386" s="39" t="s">
        <v>103</v>
      </c>
      <c r="C386" s="38" t="s">
        <v>102</v>
      </c>
      <c r="D386" s="38" t="s">
        <v>10</v>
      </c>
      <c r="E386" s="100" t="s">
        <v>137</v>
      </c>
      <c r="F386" s="100"/>
      <c r="G386" s="40" t="s">
        <v>101</v>
      </c>
      <c r="H386" s="39" t="s">
        <v>100</v>
      </c>
      <c r="I386" s="39" t="s">
        <v>99</v>
      </c>
      <c r="J386" s="39" t="s">
        <v>11</v>
      </c>
    </row>
    <row r="387" spans="1:10" ht="36" customHeight="1" x14ac:dyDescent="0.25">
      <c r="A387" s="41" t="s">
        <v>136</v>
      </c>
      <c r="B387" s="42" t="s">
        <v>335</v>
      </c>
      <c r="C387" s="41" t="s">
        <v>34</v>
      </c>
      <c r="D387" s="41" t="s">
        <v>334</v>
      </c>
      <c r="E387" s="101" t="s">
        <v>329</v>
      </c>
      <c r="F387" s="101"/>
      <c r="G387" s="43" t="s">
        <v>46</v>
      </c>
      <c r="H387" s="44">
        <v>1</v>
      </c>
      <c r="I387" s="45">
        <v>16.28</v>
      </c>
      <c r="J387" s="45">
        <v>16.28</v>
      </c>
    </row>
    <row r="388" spans="1:10" ht="24" customHeight="1" x14ac:dyDescent="0.25">
      <c r="A388" s="46" t="s">
        <v>133</v>
      </c>
      <c r="B388" s="47" t="s">
        <v>326</v>
      </c>
      <c r="C388" s="46" t="s">
        <v>34</v>
      </c>
      <c r="D388" s="46" t="s">
        <v>325</v>
      </c>
      <c r="E388" s="98" t="s">
        <v>130</v>
      </c>
      <c r="F388" s="98"/>
      <c r="G388" s="48" t="s">
        <v>91</v>
      </c>
      <c r="H388" s="49">
        <v>5.8999999999999999E-3</v>
      </c>
      <c r="I388" s="50">
        <v>14.92</v>
      </c>
      <c r="J388" s="50">
        <v>0.08</v>
      </c>
    </row>
    <row r="389" spans="1:10" ht="24" customHeight="1" x14ac:dyDescent="0.25">
      <c r="A389" s="46" t="s">
        <v>133</v>
      </c>
      <c r="B389" s="47" t="s">
        <v>328</v>
      </c>
      <c r="C389" s="46" t="s">
        <v>34</v>
      </c>
      <c r="D389" s="46" t="s">
        <v>327</v>
      </c>
      <c r="E389" s="98" t="s">
        <v>130</v>
      </c>
      <c r="F389" s="98"/>
      <c r="G389" s="48" t="s">
        <v>91</v>
      </c>
      <c r="H389" s="49">
        <v>4.2000000000000003E-2</v>
      </c>
      <c r="I389" s="50">
        <v>19.739999999999998</v>
      </c>
      <c r="J389" s="50">
        <v>0.82</v>
      </c>
    </row>
    <row r="390" spans="1:10" ht="24" customHeight="1" x14ac:dyDescent="0.25">
      <c r="A390" s="46" t="s">
        <v>113</v>
      </c>
      <c r="B390" s="47" t="s">
        <v>333</v>
      </c>
      <c r="C390" s="46" t="s">
        <v>34</v>
      </c>
      <c r="D390" s="46" t="s">
        <v>332</v>
      </c>
      <c r="E390" s="98" t="s">
        <v>219</v>
      </c>
      <c r="F390" s="98"/>
      <c r="G390" s="48" t="s">
        <v>46</v>
      </c>
      <c r="H390" s="49">
        <v>1.07</v>
      </c>
      <c r="I390" s="50">
        <v>14.38</v>
      </c>
      <c r="J390" s="50">
        <v>15.38</v>
      </c>
    </row>
    <row r="391" spans="1:10" x14ac:dyDescent="0.25">
      <c r="A391" s="51"/>
      <c r="B391" s="51"/>
      <c r="C391" s="51"/>
      <c r="D391" s="51"/>
      <c r="E391" s="51" t="s">
        <v>109</v>
      </c>
      <c r="F391" s="52">
        <v>0.72</v>
      </c>
      <c r="G391" s="51" t="s">
        <v>108</v>
      </c>
      <c r="H391" s="52">
        <v>0</v>
      </c>
      <c r="I391" s="51" t="s">
        <v>107</v>
      </c>
      <c r="J391" s="52">
        <v>0.72</v>
      </c>
    </row>
    <row r="392" spans="1:10" ht="14.4" thickBot="1" x14ac:dyDescent="0.3">
      <c r="A392" s="51"/>
      <c r="B392" s="51"/>
      <c r="C392" s="51"/>
      <c r="D392" s="51"/>
      <c r="E392" s="51" t="s">
        <v>106</v>
      </c>
      <c r="F392" s="52">
        <v>4.2300000000000004</v>
      </c>
      <c r="G392" s="51"/>
      <c r="H392" s="102" t="s">
        <v>105</v>
      </c>
      <c r="I392" s="102"/>
      <c r="J392" s="52">
        <v>20.51</v>
      </c>
    </row>
    <row r="393" spans="1:10" ht="1.05" customHeight="1" thickTop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</row>
    <row r="394" spans="1:10" ht="18" customHeight="1" x14ac:dyDescent="0.25">
      <c r="A394" s="38"/>
      <c r="B394" s="39" t="s">
        <v>103</v>
      </c>
      <c r="C394" s="38" t="s">
        <v>102</v>
      </c>
      <c r="D394" s="38" t="s">
        <v>10</v>
      </c>
      <c r="E394" s="100" t="s">
        <v>137</v>
      </c>
      <c r="F394" s="100"/>
      <c r="G394" s="40" t="s">
        <v>101</v>
      </c>
      <c r="H394" s="39" t="s">
        <v>100</v>
      </c>
      <c r="I394" s="39" t="s">
        <v>99</v>
      </c>
      <c r="J394" s="39" t="s">
        <v>11</v>
      </c>
    </row>
    <row r="395" spans="1:10" ht="36" customHeight="1" x14ac:dyDescent="0.25">
      <c r="A395" s="41" t="s">
        <v>136</v>
      </c>
      <c r="B395" s="42" t="s">
        <v>331</v>
      </c>
      <c r="C395" s="41" t="s">
        <v>34</v>
      </c>
      <c r="D395" s="41" t="s">
        <v>330</v>
      </c>
      <c r="E395" s="101" t="s">
        <v>329</v>
      </c>
      <c r="F395" s="101"/>
      <c r="G395" s="43" t="s">
        <v>46</v>
      </c>
      <c r="H395" s="44">
        <v>1</v>
      </c>
      <c r="I395" s="45">
        <v>16.53</v>
      </c>
      <c r="J395" s="45">
        <v>16.53</v>
      </c>
    </row>
    <row r="396" spans="1:10" ht="24" customHeight="1" x14ac:dyDescent="0.25">
      <c r="A396" s="46" t="s">
        <v>133</v>
      </c>
      <c r="B396" s="47" t="s">
        <v>328</v>
      </c>
      <c r="C396" s="46" t="s">
        <v>34</v>
      </c>
      <c r="D396" s="46" t="s">
        <v>327</v>
      </c>
      <c r="E396" s="98" t="s">
        <v>130</v>
      </c>
      <c r="F396" s="98"/>
      <c r="G396" s="48" t="s">
        <v>91</v>
      </c>
      <c r="H396" s="49">
        <v>2.24E-2</v>
      </c>
      <c r="I396" s="50">
        <v>19.739999999999998</v>
      </c>
      <c r="J396" s="50">
        <v>0.44</v>
      </c>
    </row>
    <row r="397" spans="1:10" ht="24" customHeight="1" x14ac:dyDescent="0.25">
      <c r="A397" s="46" t="s">
        <v>133</v>
      </c>
      <c r="B397" s="47" t="s">
        <v>326</v>
      </c>
      <c r="C397" s="46" t="s">
        <v>34</v>
      </c>
      <c r="D397" s="46" t="s">
        <v>325</v>
      </c>
      <c r="E397" s="98" t="s">
        <v>130</v>
      </c>
      <c r="F397" s="98"/>
      <c r="G397" s="48" t="s">
        <v>91</v>
      </c>
      <c r="H397" s="49">
        <v>3.2000000000000002E-3</v>
      </c>
      <c r="I397" s="50">
        <v>14.92</v>
      </c>
      <c r="J397" s="50">
        <v>0.04</v>
      </c>
    </row>
    <row r="398" spans="1:10" ht="24" customHeight="1" x14ac:dyDescent="0.25">
      <c r="A398" s="46" t="s">
        <v>113</v>
      </c>
      <c r="B398" s="47" t="s">
        <v>324</v>
      </c>
      <c r="C398" s="46" t="s">
        <v>34</v>
      </c>
      <c r="D398" s="46" t="s">
        <v>323</v>
      </c>
      <c r="E398" s="98" t="s">
        <v>219</v>
      </c>
      <c r="F398" s="98"/>
      <c r="G398" s="48" t="s">
        <v>46</v>
      </c>
      <c r="H398" s="49">
        <v>1.1100000000000001</v>
      </c>
      <c r="I398" s="50">
        <v>14.46</v>
      </c>
      <c r="J398" s="50">
        <v>16.05</v>
      </c>
    </row>
    <row r="399" spans="1:10" x14ac:dyDescent="0.25">
      <c r="A399" s="51"/>
      <c r="B399" s="51"/>
      <c r="C399" s="51"/>
      <c r="D399" s="51"/>
      <c r="E399" s="51" t="s">
        <v>109</v>
      </c>
      <c r="F399" s="52">
        <v>0.38</v>
      </c>
      <c r="G399" s="51" t="s">
        <v>108</v>
      </c>
      <c r="H399" s="52">
        <v>0</v>
      </c>
      <c r="I399" s="51" t="s">
        <v>107</v>
      </c>
      <c r="J399" s="52">
        <v>0.38</v>
      </c>
    </row>
    <row r="400" spans="1:10" ht="14.4" thickBot="1" x14ac:dyDescent="0.3">
      <c r="A400" s="51"/>
      <c r="B400" s="51"/>
      <c r="C400" s="51"/>
      <c r="D400" s="51"/>
      <c r="E400" s="51" t="s">
        <v>106</v>
      </c>
      <c r="F400" s="52">
        <v>4.29</v>
      </c>
      <c r="G400" s="51"/>
      <c r="H400" s="102" t="s">
        <v>105</v>
      </c>
      <c r="I400" s="102"/>
      <c r="J400" s="52">
        <v>20.82</v>
      </c>
    </row>
    <row r="401" spans="1:10" ht="1.05" customHeight="1" thickTop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</row>
    <row r="402" spans="1:10" ht="18" customHeight="1" x14ac:dyDescent="0.25">
      <c r="A402" s="38"/>
      <c r="B402" s="39" t="s">
        <v>103</v>
      </c>
      <c r="C402" s="38" t="s">
        <v>102</v>
      </c>
      <c r="D402" s="38" t="s">
        <v>10</v>
      </c>
      <c r="E402" s="100" t="s">
        <v>137</v>
      </c>
      <c r="F402" s="100"/>
      <c r="G402" s="40" t="s">
        <v>101</v>
      </c>
      <c r="H402" s="39" t="s">
        <v>100</v>
      </c>
      <c r="I402" s="39" t="s">
        <v>99</v>
      </c>
      <c r="J402" s="39" t="s">
        <v>11</v>
      </c>
    </row>
    <row r="403" spans="1:10" ht="24" customHeight="1" x14ac:dyDescent="0.25">
      <c r="A403" s="41" t="s">
        <v>136</v>
      </c>
      <c r="B403" s="42" t="s">
        <v>322</v>
      </c>
      <c r="C403" s="41" t="s">
        <v>34</v>
      </c>
      <c r="D403" s="41" t="s">
        <v>321</v>
      </c>
      <c r="E403" s="101" t="s">
        <v>130</v>
      </c>
      <c r="F403" s="101"/>
      <c r="G403" s="43" t="s">
        <v>91</v>
      </c>
      <c r="H403" s="44">
        <v>1</v>
      </c>
      <c r="I403" s="45">
        <v>0.09</v>
      </c>
      <c r="J403" s="45">
        <v>0.09</v>
      </c>
    </row>
    <row r="404" spans="1:10" ht="24" customHeight="1" x14ac:dyDescent="0.25">
      <c r="A404" s="46" t="s">
        <v>113</v>
      </c>
      <c r="B404" s="47" t="s">
        <v>320</v>
      </c>
      <c r="C404" s="46" t="s">
        <v>34</v>
      </c>
      <c r="D404" s="46" t="s">
        <v>319</v>
      </c>
      <c r="E404" s="98" t="s">
        <v>114</v>
      </c>
      <c r="F404" s="98"/>
      <c r="G404" s="48" t="s">
        <v>91</v>
      </c>
      <c r="H404" s="49">
        <v>8.2000000000000007E-3</v>
      </c>
      <c r="I404" s="50">
        <v>11.03</v>
      </c>
      <c r="J404" s="50">
        <v>0.09</v>
      </c>
    </row>
    <row r="405" spans="1:10" x14ac:dyDescent="0.25">
      <c r="A405" s="51"/>
      <c r="B405" s="51"/>
      <c r="C405" s="51"/>
      <c r="D405" s="51"/>
      <c r="E405" s="51" t="s">
        <v>109</v>
      </c>
      <c r="F405" s="52">
        <v>0.09</v>
      </c>
      <c r="G405" s="51" t="s">
        <v>108</v>
      </c>
      <c r="H405" s="52">
        <v>0</v>
      </c>
      <c r="I405" s="51" t="s">
        <v>107</v>
      </c>
      <c r="J405" s="52">
        <v>0.09</v>
      </c>
    </row>
    <row r="406" spans="1:10" ht="14.4" thickBot="1" x14ac:dyDescent="0.3">
      <c r="A406" s="51"/>
      <c r="B406" s="51"/>
      <c r="C406" s="51"/>
      <c r="D406" s="51"/>
      <c r="E406" s="51" t="s">
        <v>106</v>
      </c>
      <c r="F406" s="52">
        <v>0.02</v>
      </c>
      <c r="G406" s="51"/>
      <c r="H406" s="102" t="s">
        <v>105</v>
      </c>
      <c r="I406" s="102"/>
      <c r="J406" s="52">
        <v>0.11</v>
      </c>
    </row>
    <row r="407" spans="1:10" ht="1.05" customHeight="1" thickTop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</row>
    <row r="408" spans="1:10" ht="18" customHeight="1" x14ac:dyDescent="0.25">
      <c r="A408" s="38"/>
      <c r="B408" s="39" t="s">
        <v>103</v>
      </c>
      <c r="C408" s="38" t="s">
        <v>102</v>
      </c>
      <c r="D408" s="38" t="s">
        <v>10</v>
      </c>
      <c r="E408" s="100" t="s">
        <v>137</v>
      </c>
      <c r="F408" s="100"/>
      <c r="G408" s="40" t="s">
        <v>101</v>
      </c>
      <c r="H408" s="39" t="s">
        <v>100</v>
      </c>
      <c r="I408" s="39" t="s">
        <v>99</v>
      </c>
      <c r="J408" s="39" t="s">
        <v>11</v>
      </c>
    </row>
    <row r="409" spans="1:10" ht="24" customHeight="1" x14ac:dyDescent="0.25">
      <c r="A409" s="41" t="s">
        <v>136</v>
      </c>
      <c r="B409" s="42" t="s">
        <v>318</v>
      </c>
      <c r="C409" s="41" t="s">
        <v>34</v>
      </c>
      <c r="D409" s="41" t="s">
        <v>317</v>
      </c>
      <c r="E409" s="101" t="s">
        <v>130</v>
      </c>
      <c r="F409" s="101"/>
      <c r="G409" s="43" t="s">
        <v>91</v>
      </c>
      <c r="H409" s="44">
        <v>1</v>
      </c>
      <c r="I409" s="45">
        <v>0.06</v>
      </c>
      <c r="J409" s="45">
        <v>0.06</v>
      </c>
    </row>
    <row r="410" spans="1:10" ht="24" customHeight="1" x14ac:dyDescent="0.25">
      <c r="A410" s="46" t="s">
        <v>113</v>
      </c>
      <c r="B410" s="47" t="s">
        <v>316</v>
      </c>
      <c r="C410" s="46" t="s">
        <v>34</v>
      </c>
      <c r="D410" s="46" t="s">
        <v>315</v>
      </c>
      <c r="E410" s="98" t="s">
        <v>114</v>
      </c>
      <c r="F410" s="98"/>
      <c r="G410" s="48" t="s">
        <v>91</v>
      </c>
      <c r="H410" s="49">
        <v>8.2000000000000007E-3</v>
      </c>
      <c r="I410" s="50">
        <v>8.4499999999999993</v>
      </c>
      <c r="J410" s="50">
        <v>0.06</v>
      </c>
    </row>
    <row r="411" spans="1:10" x14ac:dyDescent="0.25">
      <c r="A411" s="51"/>
      <c r="B411" s="51"/>
      <c r="C411" s="51"/>
      <c r="D411" s="51"/>
      <c r="E411" s="51" t="s">
        <v>109</v>
      </c>
      <c r="F411" s="52">
        <v>0.06</v>
      </c>
      <c r="G411" s="51" t="s">
        <v>108</v>
      </c>
      <c r="H411" s="52">
        <v>0</v>
      </c>
      <c r="I411" s="51" t="s">
        <v>107</v>
      </c>
      <c r="J411" s="52">
        <v>0.06</v>
      </c>
    </row>
    <row r="412" spans="1:10" ht="14.4" thickBot="1" x14ac:dyDescent="0.3">
      <c r="A412" s="51"/>
      <c r="B412" s="51"/>
      <c r="C412" s="51"/>
      <c r="D412" s="51"/>
      <c r="E412" s="51" t="s">
        <v>106</v>
      </c>
      <c r="F412" s="52">
        <v>0.01</v>
      </c>
      <c r="G412" s="51"/>
      <c r="H412" s="102" t="s">
        <v>105</v>
      </c>
      <c r="I412" s="102"/>
      <c r="J412" s="52">
        <v>7.0000000000000007E-2</v>
      </c>
    </row>
    <row r="413" spans="1:10" ht="1.05" customHeight="1" thickTop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</row>
    <row r="414" spans="1:10" ht="18" customHeight="1" x14ac:dyDescent="0.25">
      <c r="A414" s="38"/>
      <c r="B414" s="39" t="s">
        <v>103</v>
      </c>
      <c r="C414" s="38" t="s">
        <v>102</v>
      </c>
      <c r="D414" s="38" t="s">
        <v>10</v>
      </c>
      <c r="E414" s="100" t="s">
        <v>137</v>
      </c>
      <c r="F414" s="100"/>
      <c r="G414" s="40" t="s">
        <v>101</v>
      </c>
      <c r="H414" s="39" t="s">
        <v>100</v>
      </c>
      <c r="I414" s="39" t="s">
        <v>99</v>
      </c>
      <c r="J414" s="39" t="s">
        <v>11</v>
      </c>
    </row>
    <row r="415" spans="1:10" ht="24" customHeight="1" x14ac:dyDescent="0.25">
      <c r="A415" s="41" t="s">
        <v>136</v>
      </c>
      <c r="B415" s="42" t="s">
        <v>314</v>
      </c>
      <c r="C415" s="41" t="s">
        <v>34</v>
      </c>
      <c r="D415" s="41" t="s">
        <v>313</v>
      </c>
      <c r="E415" s="101" t="s">
        <v>130</v>
      </c>
      <c r="F415" s="101"/>
      <c r="G415" s="43" t="s">
        <v>91</v>
      </c>
      <c r="H415" s="44">
        <v>1</v>
      </c>
      <c r="I415" s="45">
        <v>0.12</v>
      </c>
      <c r="J415" s="45">
        <v>0.12</v>
      </c>
    </row>
    <row r="416" spans="1:10" ht="24" customHeight="1" x14ac:dyDescent="0.25">
      <c r="A416" s="46" t="s">
        <v>113</v>
      </c>
      <c r="B416" s="47" t="s">
        <v>312</v>
      </c>
      <c r="C416" s="46" t="s">
        <v>34</v>
      </c>
      <c r="D416" s="46" t="s">
        <v>311</v>
      </c>
      <c r="E416" s="98" t="s">
        <v>114</v>
      </c>
      <c r="F416" s="98"/>
      <c r="G416" s="48" t="s">
        <v>91</v>
      </c>
      <c r="H416" s="49">
        <v>8.2000000000000007E-3</v>
      </c>
      <c r="I416" s="50">
        <v>15.82</v>
      </c>
      <c r="J416" s="50">
        <v>0.12</v>
      </c>
    </row>
    <row r="417" spans="1:10" x14ac:dyDescent="0.25">
      <c r="A417" s="51"/>
      <c r="B417" s="51"/>
      <c r="C417" s="51"/>
      <c r="D417" s="51"/>
      <c r="E417" s="51" t="s">
        <v>109</v>
      </c>
      <c r="F417" s="52">
        <v>0.12</v>
      </c>
      <c r="G417" s="51" t="s">
        <v>108</v>
      </c>
      <c r="H417" s="52">
        <v>0</v>
      </c>
      <c r="I417" s="51" t="s">
        <v>107</v>
      </c>
      <c r="J417" s="52">
        <v>0.12</v>
      </c>
    </row>
    <row r="418" spans="1:10" ht="14.4" thickBot="1" x14ac:dyDescent="0.3">
      <c r="A418" s="51"/>
      <c r="B418" s="51"/>
      <c r="C418" s="51"/>
      <c r="D418" s="51"/>
      <c r="E418" s="51" t="s">
        <v>106</v>
      </c>
      <c r="F418" s="52">
        <v>0.03</v>
      </c>
      <c r="G418" s="51"/>
      <c r="H418" s="102" t="s">
        <v>105</v>
      </c>
      <c r="I418" s="102"/>
      <c r="J418" s="52">
        <v>0.15</v>
      </c>
    </row>
    <row r="419" spans="1:10" ht="1.05" customHeight="1" thickTop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</row>
    <row r="420" spans="1:10" ht="18" customHeight="1" x14ac:dyDescent="0.25">
      <c r="A420" s="38"/>
      <c r="B420" s="39" t="s">
        <v>103</v>
      </c>
      <c r="C420" s="38" t="s">
        <v>102</v>
      </c>
      <c r="D420" s="38" t="s">
        <v>10</v>
      </c>
      <c r="E420" s="100" t="s">
        <v>137</v>
      </c>
      <c r="F420" s="100"/>
      <c r="G420" s="40" t="s">
        <v>101</v>
      </c>
      <c r="H420" s="39" t="s">
        <v>100</v>
      </c>
      <c r="I420" s="39" t="s">
        <v>99</v>
      </c>
      <c r="J420" s="39" t="s">
        <v>11</v>
      </c>
    </row>
    <row r="421" spans="1:10" ht="24" customHeight="1" x14ac:dyDescent="0.25">
      <c r="A421" s="41" t="s">
        <v>136</v>
      </c>
      <c r="B421" s="42" t="s">
        <v>310</v>
      </c>
      <c r="C421" s="41" t="s">
        <v>34</v>
      </c>
      <c r="D421" s="41" t="s">
        <v>309</v>
      </c>
      <c r="E421" s="101" t="s">
        <v>130</v>
      </c>
      <c r="F421" s="101"/>
      <c r="G421" s="43" t="s">
        <v>91</v>
      </c>
      <c r="H421" s="44">
        <v>1</v>
      </c>
      <c r="I421" s="45">
        <v>0.12</v>
      </c>
      <c r="J421" s="45">
        <v>0.12</v>
      </c>
    </row>
    <row r="422" spans="1:10" ht="24" customHeight="1" x14ac:dyDescent="0.25">
      <c r="A422" s="46" t="s">
        <v>113</v>
      </c>
      <c r="B422" s="47" t="s">
        <v>308</v>
      </c>
      <c r="C422" s="46" t="s">
        <v>34</v>
      </c>
      <c r="D422" s="46" t="s">
        <v>307</v>
      </c>
      <c r="E422" s="98" t="s">
        <v>114</v>
      </c>
      <c r="F422" s="98"/>
      <c r="G422" s="48" t="s">
        <v>91</v>
      </c>
      <c r="H422" s="49">
        <v>8.2000000000000007E-3</v>
      </c>
      <c r="I422" s="50">
        <v>15.82</v>
      </c>
      <c r="J422" s="50">
        <v>0.12</v>
      </c>
    </row>
    <row r="423" spans="1:10" x14ac:dyDescent="0.25">
      <c r="A423" s="51"/>
      <c r="B423" s="51"/>
      <c r="C423" s="51"/>
      <c r="D423" s="51"/>
      <c r="E423" s="51" t="s">
        <v>109</v>
      </c>
      <c r="F423" s="52">
        <v>0.12</v>
      </c>
      <c r="G423" s="51" t="s">
        <v>108</v>
      </c>
      <c r="H423" s="52">
        <v>0</v>
      </c>
      <c r="I423" s="51" t="s">
        <v>107</v>
      </c>
      <c r="J423" s="52">
        <v>0.12</v>
      </c>
    </row>
    <row r="424" spans="1:10" ht="14.4" thickBot="1" x14ac:dyDescent="0.3">
      <c r="A424" s="51"/>
      <c r="B424" s="51"/>
      <c r="C424" s="51"/>
      <c r="D424" s="51"/>
      <c r="E424" s="51" t="s">
        <v>106</v>
      </c>
      <c r="F424" s="52">
        <v>0.03</v>
      </c>
      <c r="G424" s="51"/>
      <c r="H424" s="102" t="s">
        <v>105</v>
      </c>
      <c r="I424" s="102"/>
      <c r="J424" s="52">
        <v>0.15</v>
      </c>
    </row>
    <row r="425" spans="1:10" ht="1.05" customHeight="1" thickTop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</row>
    <row r="426" spans="1:10" ht="18" customHeight="1" x14ac:dyDescent="0.25">
      <c r="A426" s="38"/>
      <c r="B426" s="39" t="s">
        <v>103</v>
      </c>
      <c r="C426" s="38" t="s">
        <v>102</v>
      </c>
      <c r="D426" s="38" t="s">
        <v>10</v>
      </c>
      <c r="E426" s="100" t="s">
        <v>137</v>
      </c>
      <c r="F426" s="100"/>
      <c r="G426" s="40" t="s">
        <v>101</v>
      </c>
      <c r="H426" s="39" t="s">
        <v>100</v>
      </c>
      <c r="I426" s="39" t="s">
        <v>99</v>
      </c>
      <c r="J426" s="39" t="s">
        <v>11</v>
      </c>
    </row>
    <row r="427" spans="1:10" ht="24" customHeight="1" x14ac:dyDescent="0.25">
      <c r="A427" s="41" t="s">
        <v>136</v>
      </c>
      <c r="B427" s="42" t="s">
        <v>306</v>
      </c>
      <c r="C427" s="41" t="s">
        <v>34</v>
      </c>
      <c r="D427" s="41" t="s">
        <v>305</v>
      </c>
      <c r="E427" s="101" t="s">
        <v>130</v>
      </c>
      <c r="F427" s="101"/>
      <c r="G427" s="43" t="s">
        <v>91</v>
      </c>
      <c r="H427" s="44">
        <v>1</v>
      </c>
      <c r="I427" s="45">
        <v>0.95</v>
      </c>
      <c r="J427" s="45">
        <v>0.95</v>
      </c>
    </row>
    <row r="428" spans="1:10" ht="24" customHeight="1" x14ac:dyDescent="0.25">
      <c r="A428" s="46" t="s">
        <v>113</v>
      </c>
      <c r="B428" s="47" t="s">
        <v>304</v>
      </c>
      <c r="C428" s="46" t="s">
        <v>34</v>
      </c>
      <c r="D428" s="46" t="s">
        <v>303</v>
      </c>
      <c r="E428" s="98" t="s">
        <v>114</v>
      </c>
      <c r="F428" s="98"/>
      <c r="G428" s="48" t="s">
        <v>91</v>
      </c>
      <c r="H428" s="49">
        <v>1.0500000000000001E-2</v>
      </c>
      <c r="I428" s="50">
        <v>90.54</v>
      </c>
      <c r="J428" s="50">
        <v>0.95</v>
      </c>
    </row>
    <row r="429" spans="1:10" x14ac:dyDescent="0.25">
      <c r="A429" s="51"/>
      <c r="B429" s="51"/>
      <c r="C429" s="51"/>
      <c r="D429" s="51"/>
      <c r="E429" s="51" t="s">
        <v>109</v>
      </c>
      <c r="F429" s="52">
        <v>0.95</v>
      </c>
      <c r="G429" s="51" t="s">
        <v>108</v>
      </c>
      <c r="H429" s="52">
        <v>0</v>
      </c>
      <c r="I429" s="51" t="s">
        <v>107</v>
      </c>
      <c r="J429" s="52">
        <v>0.95</v>
      </c>
    </row>
    <row r="430" spans="1:10" ht="14.4" thickBot="1" x14ac:dyDescent="0.3">
      <c r="A430" s="51"/>
      <c r="B430" s="51"/>
      <c r="C430" s="51"/>
      <c r="D430" s="51"/>
      <c r="E430" s="51" t="s">
        <v>106</v>
      </c>
      <c r="F430" s="52">
        <v>0.24</v>
      </c>
      <c r="G430" s="51"/>
      <c r="H430" s="102" t="s">
        <v>105</v>
      </c>
      <c r="I430" s="102"/>
      <c r="J430" s="52">
        <v>1.19</v>
      </c>
    </row>
    <row r="431" spans="1:10" ht="1.05" customHeight="1" thickTop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</row>
    <row r="432" spans="1:10" ht="18" customHeight="1" x14ac:dyDescent="0.25">
      <c r="A432" s="38"/>
      <c r="B432" s="39" t="s">
        <v>103</v>
      </c>
      <c r="C432" s="38" t="s">
        <v>102</v>
      </c>
      <c r="D432" s="38" t="s">
        <v>10</v>
      </c>
      <c r="E432" s="100" t="s">
        <v>137</v>
      </c>
      <c r="F432" s="100"/>
      <c r="G432" s="40" t="s">
        <v>101</v>
      </c>
      <c r="H432" s="39" t="s">
        <v>100</v>
      </c>
      <c r="I432" s="39" t="s">
        <v>99</v>
      </c>
      <c r="J432" s="39" t="s">
        <v>11</v>
      </c>
    </row>
    <row r="433" spans="1:10" ht="24" customHeight="1" x14ac:dyDescent="0.25">
      <c r="A433" s="41" t="s">
        <v>136</v>
      </c>
      <c r="B433" s="42" t="s">
        <v>263</v>
      </c>
      <c r="C433" s="41" t="s">
        <v>34</v>
      </c>
      <c r="D433" s="41" t="s">
        <v>262</v>
      </c>
      <c r="E433" s="101" t="s">
        <v>130</v>
      </c>
      <c r="F433" s="101"/>
      <c r="G433" s="43" t="s">
        <v>91</v>
      </c>
      <c r="H433" s="44">
        <v>1</v>
      </c>
      <c r="I433" s="45">
        <v>0.05</v>
      </c>
      <c r="J433" s="45">
        <v>0.05</v>
      </c>
    </row>
    <row r="434" spans="1:10" ht="24" customHeight="1" x14ac:dyDescent="0.25">
      <c r="A434" s="46" t="s">
        <v>113</v>
      </c>
      <c r="B434" s="47" t="s">
        <v>261</v>
      </c>
      <c r="C434" s="46" t="s">
        <v>34</v>
      </c>
      <c r="D434" s="46" t="s">
        <v>260</v>
      </c>
      <c r="E434" s="98" t="s">
        <v>114</v>
      </c>
      <c r="F434" s="98"/>
      <c r="G434" s="48" t="s">
        <v>91</v>
      </c>
      <c r="H434" s="49">
        <v>3.5999999999999999E-3</v>
      </c>
      <c r="I434" s="50">
        <v>15.31</v>
      </c>
      <c r="J434" s="50">
        <v>0.05</v>
      </c>
    </row>
    <row r="435" spans="1:10" x14ac:dyDescent="0.25">
      <c r="A435" s="51"/>
      <c r="B435" s="51"/>
      <c r="C435" s="51"/>
      <c r="D435" s="51"/>
      <c r="E435" s="51" t="s">
        <v>109</v>
      </c>
      <c r="F435" s="52">
        <v>0.05</v>
      </c>
      <c r="G435" s="51" t="s">
        <v>108</v>
      </c>
      <c r="H435" s="52">
        <v>0</v>
      </c>
      <c r="I435" s="51" t="s">
        <v>107</v>
      </c>
      <c r="J435" s="52">
        <v>0.05</v>
      </c>
    </row>
    <row r="436" spans="1:10" ht="14.4" thickBot="1" x14ac:dyDescent="0.3">
      <c r="A436" s="51"/>
      <c r="B436" s="51"/>
      <c r="C436" s="51"/>
      <c r="D436" s="51"/>
      <c r="E436" s="51" t="s">
        <v>106</v>
      </c>
      <c r="F436" s="52">
        <v>0.01</v>
      </c>
      <c r="G436" s="51"/>
      <c r="H436" s="102" t="s">
        <v>105</v>
      </c>
      <c r="I436" s="102"/>
      <c r="J436" s="52">
        <v>0.06</v>
      </c>
    </row>
    <row r="437" spans="1:10" ht="1.05" customHeight="1" thickTop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</row>
    <row r="438" spans="1:10" ht="18" customHeight="1" x14ac:dyDescent="0.25">
      <c r="A438" s="38"/>
      <c r="B438" s="39" t="s">
        <v>103</v>
      </c>
      <c r="C438" s="38" t="s">
        <v>102</v>
      </c>
      <c r="D438" s="38" t="s">
        <v>10</v>
      </c>
      <c r="E438" s="100" t="s">
        <v>137</v>
      </c>
      <c r="F438" s="100"/>
      <c r="G438" s="40" t="s">
        <v>101</v>
      </c>
      <c r="H438" s="39" t="s">
        <v>100</v>
      </c>
      <c r="I438" s="39" t="s">
        <v>99</v>
      </c>
      <c r="J438" s="39" t="s">
        <v>11</v>
      </c>
    </row>
    <row r="439" spans="1:10" ht="24" customHeight="1" x14ac:dyDescent="0.25">
      <c r="A439" s="41" t="s">
        <v>136</v>
      </c>
      <c r="B439" s="42" t="s">
        <v>302</v>
      </c>
      <c r="C439" s="41" t="s">
        <v>34</v>
      </c>
      <c r="D439" s="41" t="s">
        <v>301</v>
      </c>
      <c r="E439" s="101" t="s">
        <v>130</v>
      </c>
      <c r="F439" s="101"/>
      <c r="G439" s="43" t="s">
        <v>91</v>
      </c>
      <c r="H439" s="44">
        <v>1</v>
      </c>
      <c r="I439" s="45">
        <v>0.34</v>
      </c>
      <c r="J439" s="45">
        <v>0.34</v>
      </c>
    </row>
    <row r="440" spans="1:10" ht="24" customHeight="1" x14ac:dyDescent="0.25">
      <c r="A440" s="46" t="s">
        <v>113</v>
      </c>
      <c r="B440" s="47" t="s">
        <v>300</v>
      </c>
      <c r="C440" s="46" t="s">
        <v>34</v>
      </c>
      <c r="D440" s="46" t="s">
        <v>299</v>
      </c>
      <c r="E440" s="98" t="s">
        <v>114</v>
      </c>
      <c r="F440" s="98"/>
      <c r="G440" s="48" t="s">
        <v>91</v>
      </c>
      <c r="H440" s="49">
        <v>1.5100000000000001E-2</v>
      </c>
      <c r="I440" s="50">
        <v>23.11</v>
      </c>
      <c r="J440" s="50">
        <v>0.34</v>
      </c>
    </row>
    <row r="441" spans="1:10" x14ac:dyDescent="0.25">
      <c r="A441" s="51"/>
      <c r="B441" s="51"/>
      <c r="C441" s="51"/>
      <c r="D441" s="51"/>
      <c r="E441" s="51" t="s">
        <v>109</v>
      </c>
      <c r="F441" s="52">
        <v>0.34</v>
      </c>
      <c r="G441" s="51" t="s">
        <v>108</v>
      </c>
      <c r="H441" s="52">
        <v>0</v>
      </c>
      <c r="I441" s="51" t="s">
        <v>107</v>
      </c>
      <c r="J441" s="52">
        <v>0.34</v>
      </c>
    </row>
    <row r="442" spans="1:10" ht="14.4" thickBot="1" x14ac:dyDescent="0.3">
      <c r="A442" s="51"/>
      <c r="B442" s="51"/>
      <c r="C442" s="51"/>
      <c r="D442" s="51"/>
      <c r="E442" s="51" t="s">
        <v>106</v>
      </c>
      <c r="F442" s="52">
        <v>0.08</v>
      </c>
      <c r="G442" s="51"/>
      <c r="H442" s="102" t="s">
        <v>105</v>
      </c>
      <c r="I442" s="102"/>
      <c r="J442" s="52">
        <v>0.42</v>
      </c>
    </row>
    <row r="443" spans="1:10" ht="1.05" customHeight="1" thickTop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</row>
    <row r="444" spans="1:10" ht="18" customHeight="1" x14ac:dyDescent="0.25">
      <c r="A444" s="38"/>
      <c r="B444" s="39" t="s">
        <v>103</v>
      </c>
      <c r="C444" s="38" t="s">
        <v>102</v>
      </c>
      <c r="D444" s="38" t="s">
        <v>10</v>
      </c>
      <c r="E444" s="100" t="s">
        <v>137</v>
      </c>
      <c r="F444" s="100"/>
      <c r="G444" s="40" t="s">
        <v>101</v>
      </c>
      <c r="H444" s="39" t="s">
        <v>100</v>
      </c>
      <c r="I444" s="39" t="s">
        <v>99</v>
      </c>
      <c r="J444" s="39" t="s">
        <v>11</v>
      </c>
    </row>
    <row r="445" spans="1:10" ht="24" customHeight="1" x14ac:dyDescent="0.25">
      <c r="A445" s="41" t="s">
        <v>136</v>
      </c>
      <c r="B445" s="42" t="s">
        <v>251</v>
      </c>
      <c r="C445" s="41" t="s">
        <v>34</v>
      </c>
      <c r="D445" s="41" t="s">
        <v>250</v>
      </c>
      <c r="E445" s="101" t="s">
        <v>130</v>
      </c>
      <c r="F445" s="101"/>
      <c r="G445" s="43" t="s">
        <v>91</v>
      </c>
      <c r="H445" s="44">
        <v>1</v>
      </c>
      <c r="I445" s="45">
        <v>0.09</v>
      </c>
      <c r="J445" s="45">
        <v>0.09</v>
      </c>
    </row>
    <row r="446" spans="1:10" ht="24" customHeight="1" x14ac:dyDescent="0.25">
      <c r="A446" s="46" t="s">
        <v>113</v>
      </c>
      <c r="B446" s="47" t="s">
        <v>249</v>
      </c>
      <c r="C446" s="46" t="s">
        <v>34</v>
      </c>
      <c r="D446" s="46" t="s">
        <v>248</v>
      </c>
      <c r="E446" s="98" t="s">
        <v>114</v>
      </c>
      <c r="F446" s="98"/>
      <c r="G446" s="48" t="s">
        <v>91</v>
      </c>
      <c r="H446" s="49">
        <v>8.2000000000000007E-3</v>
      </c>
      <c r="I446" s="50">
        <v>11.2</v>
      </c>
      <c r="J446" s="50">
        <v>0.09</v>
      </c>
    </row>
    <row r="447" spans="1:10" x14ac:dyDescent="0.25">
      <c r="A447" s="51"/>
      <c r="B447" s="51"/>
      <c r="C447" s="51"/>
      <c r="D447" s="51"/>
      <c r="E447" s="51" t="s">
        <v>109</v>
      </c>
      <c r="F447" s="52">
        <v>0.09</v>
      </c>
      <c r="G447" s="51" t="s">
        <v>108</v>
      </c>
      <c r="H447" s="52">
        <v>0</v>
      </c>
      <c r="I447" s="51" t="s">
        <v>107</v>
      </c>
      <c r="J447" s="52">
        <v>0.09</v>
      </c>
    </row>
    <row r="448" spans="1:10" ht="14.4" thickBot="1" x14ac:dyDescent="0.3">
      <c r="A448" s="51"/>
      <c r="B448" s="51"/>
      <c r="C448" s="51"/>
      <c r="D448" s="51"/>
      <c r="E448" s="51" t="s">
        <v>106</v>
      </c>
      <c r="F448" s="52">
        <v>0.02</v>
      </c>
      <c r="G448" s="51"/>
      <c r="H448" s="102" t="s">
        <v>105</v>
      </c>
      <c r="I448" s="102"/>
      <c r="J448" s="52">
        <v>0.11</v>
      </c>
    </row>
    <row r="449" spans="1:10" ht="1.05" customHeight="1" thickTop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</row>
    <row r="450" spans="1:10" ht="18" customHeight="1" x14ac:dyDescent="0.25">
      <c r="A450" s="38"/>
      <c r="B450" s="39" t="s">
        <v>103</v>
      </c>
      <c r="C450" s="38" t="s">
        <v>102</v>
      </c>
      <c r="D450" s="38" t="s">
        <v>10</v>
      </c>
      <c r="E450" s="100" t="s">
        <v>137</v>
      </c>
      <c r="F450" s="100"/>
      <c r="G450" s="40" t="s">
        <v>101</v>
      </c>
      <c r="H450" s="39" t="s">
        <v>100</v>
      </c>
      <c r="I450" s="39" t="s">
        <v>99</v>
      </c>
      <c r="J450" s="39" t="s">
        <v>11</v>
      </c>
    </row>
    <row r="451" spans="1:10" ht="24" customHeight="1" x14ac:dyDescent="0.25">
      <c r="A451" s="41" t="s">
        <v>136</v>
      </c>
      <c r="B451" s="42" t="s">
        <v>245</v>
      </c>
      <c r="C451" s="41" t="s">
        <v>34</v>
      </c>
      <c r="D451" s="41" t="s">
        <v>244</v>
      </c>
      <c r="E451" s="101" t="s">
        <v>130</v>
      </c>
      <c r="F451" s="101"/>
      <c r="G451" s="43" t="s">
        <v>91</v>
      </c>
      <c r="H451" s="44">
        <v>1</v>
      </c>
      <c r="I451" s="45">
        <v>0.04</v>
      </c>
      <c r="J451" s="45">
        <v>0.04</v>
      </c>
    </row>
    <row r="452" spans="1:10" ht="24" customHeight="1" x14ac:dyDescent="0.25">
      <c r="A452" s="46" t="s">
        <v>113</v>
      </c>
      <c r="B452" s="47" t="s">
        <v>243</v>
      </c>
      <c r="C452" s="46" t="s">
        <v>34</v>
      </c>
      <c r="D452" s="46" t="s">
        <v>242</v>
      </c>
      <c r="E452" s="98" t="s">
        <v>114</v>
      </c>
      <c r="F452" s="98"/>
      <c r="G452" s="48" t="s">
        <v>91</v>
      </c>
      <c r="H452" s="49">
        <v>3.5999999999999999E-3</v>
      </c>
      <c r="I452" s="50">
        <v>13.01</v>
      </c>
      <c r="J452" s="50">
        <v>0.04</v>
      </c>
    </row>
    <row r="453" spans="1:10" x14ac:dyDescent="0.25">
      <c r="A453" s="51"/>
      <c r="B453" s="51"/>
      <c r="C453" s="51"/>
      <c r="D453" s="51"/>
      <c r="E453" s="51" t="s">
        <v>109</v>
      </c>
      <c r="F453" s="52">
        <v>0.04</v>
      </c>
      <c r="G453" s="51" t="s">
        <v>108</v>
      </c>
      <c r="H453" s="52">
        <v>0</v>
      </c>
      <c r="I453" s="51" t="s">
        <v>107</v>
      </c>
      <c r="J453" s="52">
        <v>0.04</v>
      </c>
    </row>
    <row r="454" spans="1:10" ht="14.4" thickBot="1" x14ac:dyDescent="0.3">
      <c r="A454" s="51"/>
      <c r="B454" s="51"/>
      <c r="C454" s="51"/>
      <c r="D454" s="51"/>
      <c r="E454" s="51" t="s">
        <v>106</v>
      </c>
      <c r="F454" s="52">
        <v>0.01</v>
      </c>
      <c r="G454" s="51"/>
      <c r="H454" s="102" t="s">
        <v>105</v>
      </c>
      <c r="I454" s="102"/>
      <c r="J454" s="52">
        <v>0.05</v>
      </c>
    </row>
    <row r="455" spans="1:10" ht="1.05" customHeight="1" thickTop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</row>
    <row r="456" spans="1:10" ht="18" customHeight="1" x14ac:dyDescent="0.25">
      <c r="A456" s="38"/>
      <c r="B456" s="39" t="s">
        <v>103</v>
      </c>
      <c r="C456" s="38" t="s">
        <v>102</v>
      </c>
      <c r="D456" s="38" t="s">
        <v>10</v>
      </c>
      <c r="E456" s="100" t="s">
        <v>137</v>
      </c>
      <c r="F456" s="100"/>
      <c r="G456" s="40" t="s">
        <v>101</v>
      </c>
      <c r="H456" s="39" t="s">
        <v>100</v>
      </c>
      <c r="I456" s="39" t="s">
        <v>99</v>
      </c>
      <c r="J456" s="39" t="s">
        <v>11</v>
      </c>
    </row>
    <row r="457" spans="1:10" ht="36" customHeight="1" x14ac:dyDescent="0.25">
      <c r="A457" s="41" t="s">
        <v>136</v>
      </c>
      <c r="B457" s="42" t="s">
        <v>215</v>
      </c>
      <c r="C457" s="41" t="s">
        <v>34</v>
      </c>
      <c r="D457" s="41" t="s">
        <v>214</v>
      </c>
      <c r="E457" s="101" t="s">
        <v>130</v>
      </c>
      <c r="F457" s="101"/>
      <c r="G457" s="43" t="s">
        <v>91</v>
      </c>
      <c r="H457" s="44">
        <v>1</v>
      </c>
      <c r="I457" s="45">
        <v>0.06</v>
      </c>
      <c r="J457" s="45">
        <v>0.06</v>
      </c>
    </row>
    <row r="458" spans="1:10" ht="24" customHeight="1" x14ac:dyDescent="0.25">
      <c r="A458" s="46" t="s">
        <v>113</v>
      </c>
      <c r="B458" s="47" t="s">
        <v>213</v>
      </c>
      <c r="C458" s="46" t="s">
        <v>34</v>
      </c>
      <c r="D458" s="46" t="s">
        <v>212</v>
      </c>
      <c r="E458" s="98" t="s">
        <v>114</v>
      </c>
      <c r="F458" s="98"/>
      <c r="G458" s="48" t="s">
        <v>91</v>
      </c>
      <c r="H458" s="49">
        <v>5.8999999999999999E-3</v>
      </c>
      <c r="I458" s="50">
        <v>11.31</v>
      </c>
      <c r="J458" s="50">
        <v>0.06</v>
      </c>
    </row>
    <row r="459" spans="1:10" x14ac:dyDescent="0.25">
      <c r="A459" s="51"/>
      <c r="B459" s="51"/>
      <c r="C459" s="51"/>
      <c r="D459" s="51"/>
      <c r="E459" s="51" t="s">
        <v>109</v>
      </c>
      <c r="F459" s="52">
        <v>0.06</v>
      </c>
      <c r="G459" s="51" t="s">
        <v>108</v>
      </c>
      <c r="H459" s="52">
        <v>0</v>
      </c>
      <c r="I459" s="51" t="s">
        <v>107</v>
      </c>
      <c r="J459" s="52">
        <v>0.06</v>
      </c>
    </row>
    <row r="460" spans="1:10" ht="14.4" thickBot="1" x14ac:dyDescent="0.3">
      <c r="A460" s="51"/>
      <c r="B460" s="51"/>
      <c r="C460" s="51"/>
      <c r="D460" s="51"/>
      <c r="E460" s="51" t="s">
        <v>106</v>
      </c>
      <c r="F460" s="52">
        <v>0.01</v>
      </c>
      <c r="G460" s="51"/>
      <c r="H460" s="102" t="s">
        <v>105</v>
      </c>
      <c r="I460" s="102"/>
      <c r="J460" s="52">
        <v>7.0000000000000007E-2</v>
      </c>
    </row>
    <row r="461" spans="1:10" ht="1.05" customHeight="1" thickTop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</row>
    <row r="462" spans="1:10" ht="18" customHeight="1" x14ac:dyDescent="0.25">
      <c r="A462" s="38"/>
      <c r="B462" s="39" t="s">
        <v>103</v>
      </c>
      <c r="C462" s="38" t="s">
        <v>102</v>
      </c>
      <c r="D462" s="38" t="s">
        <v>10</v>
      </c>
      <c r="E462" s="100" t="s">
        <v>137</v>
      </c>
      <c r="F462" s="100"/>
      <c r="G462" s="40" t="s">
        <v>101</v>
      </c>
      <c r="H462" s="39" t="s">
        <v>100</v>
      </c>
      <c r="I462" s="39" t="s">
        <v>99</v>
      </c>
      <c r="J462" s="39" t="s">
        <v>11</v>
      </c>
    </row>
    <row r="463" spans="1:10" ht="24" customHeight="1" x14ac:dyDescent="0.25">
      <c r="A463" s="41" t="s">
        <v>136</v>
      </c>
      <c r="B463" s="42" t="s">
        <v>209</v>
      </c>
      <c r="C463" s="41" t="s">
        <v>34</v>
      </c>
      <c r="D463" s="41" t="s">
        <v>208</v>
      </c>
      <c r="E463" s="101" t="s">
        <v>130</v>
      </c>
      <c r="F463" s="101"/>
      <c r="G463" s="43" t="s">
        <v>91</v>
      </c>
      <c r="H463" s="44">
        <v>1</v>
      </c>
      <c r="I463" s="45">
        <v>0.13</v>
      </c>
      <c r="J463" s="45">
        <v>0.13</v>
      </c>
    </row>
    <row r="464" spans="1:10" ht="24" customHeight="1" x14ac:dyDescent="0.25">
      <c r="A464" s="46" t="s">
        <v>113</v>
      </c>
      <c r="B464" s="47" t="s">
        <v>207</v>
      </c>
      <c r="C464" s="46" t="s">
        <v>34</v>
      </c>
      <c r="D464" s="46" t="s">
        <v>206</v>
      </c>
      <c r="E464" s="98" t="s">
        <v>114</v>
      </c>
      <c r="F464" s="98"/>
      <c r="G464" s="48" t="s">
        <v>91</v>
      </c>
      <c r="H464" s="49">
        <v>1.17E-2</v>
      </c>
      <c r="I464" s="50">
        <v>11.37</v>
      </c>
      <c r="J464" s="50">
        <v>0.13</v>
      </c>
    </row>
    <row r="465" spans="1:10" x14ac:dyDescent="0.25">
      <c r="A465" s="51"/>
      <c r="B465" s="51"/>
      <c r="C465" s="51"/>
      <c r="D465" s="51"/>
      <c r="E465" s="51" t="s">
        <v>109</v>
      </c>
      <c r="F465" s="52">
        <v>0.13</v>
      </c>
      <c r="G465" s="51" t="s">
        <v>108</v>
      </c>
      <c r="H465" s="52">
        <v>0</v>
      </c>
      <c r="I465" s="51" t="s">
        <v>107</v>
      </c>
      <c r="J465" s="52">
        <v>0.13</v>
      </c>
    </row>
    <row r="466" spans="1:10" ht="14.4" thickBot="1" x14ac:dyDescent="0.3">
      <c r="A466" s="51"/>
      <c r="B466" s="51"/>
      <c r="C466" s="51"/>
      <c r="D466" s="51"/>
      <c r="E466" s="51" t="s">
        <v>106</v>
      </c>
      <c r="F466" s="52">
        <v>0.03</v>
      </c>
      <c r="G466" s="51"/>
      <c r="H466" s="102" t="s">
        <v>105</v>
      </c>
      <c r="I466" s="102"/>
      <c r="J466" s="52">
        <v>0.16</v>
      </c>
    </row>
    <row r="467" spans="1:10" ht="1.05" customHeight="1" thickTop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</row>
    <row r="468" spans="1:10" ht="18" customHeight="1" x14ac:dyDescent="0.25">
      <c r="A468" s="38"/>
      <c r="B468" s="39" t="s">
        <v>103</v>
      </c>
      <c r="C468" s="38" t="s">
        <v>102</v>
      </c>
      <c r="D468" s="38" t="s">
        <v>10</v>
      </c>
      <c r="E468" s="100" t="s">
        <v>137</v>
      </c>
      <c r="F468" s="100"/>
      <c r="G468" s="40" t="s">
        <v>101</v>
      </c>
      <c r="H468" s="39" t="s">
        <v>100</v>
      </c>
      <c r="I468" s="39" t="s">
        <v>99</v>
      </c>
      <c r="J468" s="39" t="s">
        <v>11</v>
      </c>
    </row>
    <row r="469" spans="1:10" ht="24" customHeight="1" x14ac:dyDescent="0.25">
      <c r="A469" s="41" t="s">
        <v>136</v>
      </c>
      <c r="B469" s="42" t="s">
        <v>203</v>
      </c>
      <c r="C469" s="41" t="s">
        <v>34</v>
      </c>
      <c r="D469" s="41" t="s">
        <v>202</v>
      </c>
      <c r="E469" s="101" t="s">
        <v>130</v>
      </c>
      <c r="F469" s="101"/>
      <c r="G469" s="43" t="s">
        <v>91</v>
      </c>
      <c r="H469" s="44">
        <v>1</v>
      </c>
      <c r="I469" s="45">
        <v>0.13</v>
      </c>
      <c r="J469" s="45">
        <v>0.13</v>
      </c>
    </row>
    <row r="470" spans="1:10" ht="24" customHeight="1" x14ac:dyDescent="0.25">
      <c r="A470" s="46" t="s">
        <v>113</v>
      </c>
      <c r="B470" s="47" t="s">
        <v>201</v>
      </c>
      <c r="C470" s="46" t="s">
        <v>34</v>
      </c>
      <c r="D470" s="46" t="s">
        <v>200</v>
      </c>
      <c r="E470" s="98" t="s">
        <v>114</v>
      </c>
      <c r="F470" s="98"/>
      <c r="G470" s="48" t="s">
        <v>91</v>
      </c>
      <c r="H470" s="49">
        <v>1.17E-2</v>
      </c>
      <c r="I470" s="50">
        <v>11.44</v>
      </c>
      <c r="J470" s="50">
        <v>0.13</v>
      </c>
    </row>
    <row r="471" spans="1:10" x14ac:dyDescent="0.25">
      <c r="A471" s="51"/>
      <c r="B471" s="51"/>
      <c r="C471" s="51"/>
      <c r="D471" s="51"/>
      <c r="E471" s="51" t="s">
        <v>109</v>
      </c>
      <c r="F471" s="52">
        <v>0.13</v>
      </c>
      <c r="G471" s="51" t="s">
        <v>108</v>
      </c>
      <c r="H471" s="52">
        <v>0</v>
      </c>
      <c r="I471" s="51" t="s">
        <v>107</v>
      </c>
      <c r="J471" s="52">
        <v>0.13</v>
      </c>
    </row>
    <row r="472" spans="1:10" ht="14.4" thickBot="1" x14ac:dyDescent="0.3">
      <c r="A472" s="51"/>
      <c r="B472" s="51"/>
      <c r="C472" s="51"/>
      <c r="D472" s="51"/>
      <c r="E472" s="51" t="s">
        <v>106</v>
      </c>
      <c r="F472" s="52">
        <v>0.03</v>
      </c>
      <c r="G472" s="51"/>
      <c r="H472" s="102" t="s">
        <v>105</v>
      </c>
      <c r="I472" s="102"/>
      <c r="J472" s="52">
        <v>0.16</v>
      </c>
    </row>
    <row r="473" spans="1:10" ht="1.05" customHeight="1" thickTop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</row>
    <row r="474" spans="1:10" ht="18" customHeight="1" x14ac:dyDescent="0.25">
      <c r="A474" s="38"/>
      <c r="B474" s="39" t="s">
        <v>103</v>
      </c>
      <c r="C474" s="38" t="s">
        <v>102</v>
      </c>
      <c r="D474" s="38" t="s">
        <v>10</v>
      </c>
      <c r="E474" s="100" t="s">
        <v>137</v>
      </c>
      <c r="F474" s="100"/>
      <c r="G474" s="40" t="s">
        <v>101</v>
      </c>
      <c r="H474" s="39" t="s">
        <v>100</v>
      </c>
      <c r="I474" s="39" t="s">
        <v>99</v>
      </c>
      <c r="J474" s="39" t="s">
        <v>11</v>
      </c>
    </row>
    <row r="475" spans="1:10" ht="24" customHeight="1" x14ac:dyDescent="0.25">
      <c r="A475" s="41" t="s">
        <v>136</v>
      </c>
      <c r="B475" s="42" t="s">
        <v>197</v>
      </c>
      <c r="C475" s="41" t="s">
        <v>34</v>
      </c>
      <c r="D475" s="41" t="s">
        <v>196</v>
      </c>
      <c r="E475" s="101" t="s">
        <v>130</v>
      </c>
      <c r="F475" s="101"/>
      <c r="G475" s="43" t="s">
        <v>91</v>
      </c>
      <c r="H475" s="44">
        <v>1</v>
      </c>
      <c r="I475" s="45">
        <v>0.09</v>
      </c>
      <c r="J475" s="45">
        <v>0.09</v>
      </c>
    </row>
    <row r="476" spans="1:10" ht="24" customHeight="1" x14ac:dyDescent="0.25">
      <c r="A476" s="46" t="s">
        <v>113</v>
      </c>
      <c r="B476" s="47" t="s">
        <v>195</v>
      </c>
      <c r="C476" s="46" t="s">
        <v>34</v>
      </c>
      <c r="D476" s="46" t="s">
        <v>194</v>
      </c>
      <c r="E476" s="98" t="s">
        <v>114</v>
      </c>
      <c r="F476" s="98"/>
      <c r="G476" s="48" t="s">
        <v>91</v>
      </c>
      <c r="H476" s="49">
        <v>8.2000000000000007E-3</v>
      </c>
      <c r="I476" s="50">
        <v>12.05</v>
      </c>
      <c r="J476" s="50">
        <v>0.09</v>
      </c>
    </row>
    <row r="477" spans="1:10" x14ac:dyDescent="0.25">
      <c r="A477" s="51"/>
      <c r="B477" s="51"/>
      <c r="C477" s="51"/>
      <c r="D477" s="51"/>
      <c r="E477" s="51" t="s">
        <v>109</v>
      </c>
      <c r="F477" s="52">
        <v>0.09</v>
      </c>
      <c r="G477" s="51" t="s">
        <v>108</v>
      </c>
      <c r="H477" s="52">
        <v>0</v>
      </c>
      <c r="I477" s="51" t="s">
        <v>107</v>
      </c>
      <c r="J477" s="52">
        <v>0.09</v>
      </c>
    </row>
    <row r="478" spans="1:10" ht="14.4" thickBot="1" x14ac:dyDescent="0.3">
      <c r="A478" s="51"/>
      <c r="B478" s="51"/>
      <c r="C478" s="51"/>
      <c r="D478" s="51"/>
      <c r="E478" s="51" t="s">
        <v>106</v>
      </c>
      <c r="F478" s="52">
        <v>0.02</v>
      </c>
      <c r="G478" s="51"/>
      <c r="H478" s="102" t="s">
        <v>105</v>
      </c>
      <c r="I478" s="102"/>
      <c r="J478" s="52">
        <v>0.11</v>
      </c>
    </row>
    <row r="479" spans="1:10" ht="1.05" customHeight="1" thickTop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</row>
    <row r="480" spans="1:10" ht="18" customHeight="1" x14ac:dyDescent="0.25">
      <c r="A480" s="38"/>
      <c r="B480" s="39" t="s">
        <v>103</v>
      </c>
      <c r="C480" s="38" t="s">
        <v>102</v>
      </c>
      <c r="D480" s="38" t="s">
        <v>10</v>
      </c>
      <c r="E480" s="100" t="s">
        <v>137</v>
      </c>
      <c r="F480" s="100"/>
      <c r="G480" s="40" t="s">
        <v>101</v>
      </c>
      <c r="H480" s="39" t="s">
        <v>100</v>
      </c>
      <c r="I480" s="39" t="s">
        <v>99</v>
      </c>
      <c r="J480" s="39" t="s">
        <v>11</v>
      </c>
    </row>
    <row r="481" spans="1:10" ht="24" customHeight="1" x14ac:dyDescent="0.25">
      <c r="A481" s="41" t="s">
        <v>136</v>
      </c>
      <c r="B481" s="42" t="s">
        <v>191</v>
      </c>
      <c r="C481" s="41" t="s">
        <v>34</v>
      </c>
      <c r="D481" s="41" t="s">
        <v>190</v>
      </c>
      <c r="E481" s="101" t="s">
        <v>130</v>
      </c>
      <c r="F481" s="101"/>
      <c r="G481" s="43" t="s">
        <v>91</v>
      </c>
      <c r="H481" s="44">
        <v>1</v>
      </c>
      <c r="I481" s="45">
        <v>0.11</v>
      </c>
      <c r="J481" s="45">
        <v>0.11</v>
      </c>
    </row>
    <row r="482" spans="1:10" ht="24" customHeight="1" x14ac:dyDescent="0.25">
      <c r="A482" s="46" t="s">
        <v>113</v>
      </c>
      <c r="B482" s="47" t="s">
        <v>185</v>
      </c>
      <c r="C482" s="46" t="s">
        <v>34</v>
      </c>
      <c r="D482" s="46" t="s">
        <v>184</v>
      </c>
      <c r="E482" s="98" t="s">
        <v>114</v>
      </c>
      <c r="F482" s="98"/>
      <c r="G482" s="48" t="s">
        <v>91</v>
      </c>
      <c r="H482" s="49">
        <v>8.2000000000000007E-3</v>
      </c>
      <c r="I482" s="50">
        <v>14.16</v>
      </c>
      <c r="J482" s="50">
        <v>0.11</v>
      </c>
    </row>
    <row r="483" spans="1:10" x14ac:dyDescent="0.25">
      <c r="A483" s="51"/>
      <c r="B483" s="51"/>
      <c r="C483" s="51"/>
      <c r="D483" s="51"/>
      <c r="E483" s="51" t="s">
        <v>109</v>
      </c>
      <c r="F483" s="52">
        <v>0.11</v>
      </c>
      <c r="G483" s="51" t="s">
        <v>108</v>
      </c>
      <c r="H483" s="52">
        <v>0</v>
      </c>
      <c r="I483" s="51" t="s">
        <v>107</v>
      </c>
      <c r="J483" s="52">
        <v>0.11</v>
      </c>
    </row>
    <row r="484" spans="1:10" ht="14.4" thickBot="1" x14ac:dyDescent="0.3">
      <c r="A484" s="51"/>
      <c r="B484" s="51"/>
      <c r="C484" s="51"/>
      <c r="D484" s="51"/>
      <c r="E484" s="51" t="s">
        <v>106</v>
      </c>
      <c r="F484" s="52">
        <v>0.02</v>
      </c>
      <c r="G484" s="51"/>
      <c r="H484" s="102" t="s">
        <v>105</v>
      </c>
      <c r="I484" s="102"/>
      <c r="J484" s="52">
        <v>0.13</v>
      </c>
    </row>
    <row r="485" spans="1:10" ht="1.05" customHeight="1" thickTop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</row>
    <row r="486" spans="1:10" ht="18" customHeight="1" x14ac:dyDescent="0.25">
      <c r="A486" s="38"/>
      <c r="B486" s="39" t="s">
        <v>103</v>
      </c>
      <c r="C486" s="38" t="s">
        <v>102</v>
      </c>
      <c r="D486" s="38" t="s">
        <v>10</v>
      </c>
      <c r="E486" s="100" t="s">
        <v>137</v>
      </c>
      <c r="F486" s="100"/>
      <c r="G486" s="40" t="s">
        <v>101</v>
      </c>
      <c r="H486" s="39" t="s">
        <v>100</v>
      </c>
      <c r="I486" s="39" t="s">
        <v>99</v>
      </c>
      <c r="J486" s="39" t="s">
        <v>11</v>
      </c>
    </row>
    <row r="487" spans="1:10" ht="24" customHeight="1" x14ac:dyDescent="0.25">
      <c r="A487" s="41" t="s">
        <v>136</v>
      </c>
      <c r="B487" s="42" t="s">
        <v>181</v>
      </c>
      <c r="C487" s="41" t="s">
        <v>34</v>
      </c>
      <c r="D487" s="41" t="s">
        <v>180</v>
      </c>
      <c r="E487" s="101" t="s">
        <v>130</v>
      </c>
      <c r="F487" s="101"/>
      <c r="G487" s="43" t="s">
        <v>91</v>
      </c>
      <c r="H487" s="44">
        <v>1</v>
      </c>
      <c r="I487" s="45">
        <v>0.23</v>
      </c>
      <c r="J487" s="45">
        <v>0.23</v>
      </c>
    </row>
    <row r="488" spans="1:10" ht="24" customHeight="1" x14ac:dyDescent="0.25">
      <c r="A488" s="46" t="s">
        <v>113</v>
      </c>
      <c r="B488" s="47" t="s">
        <v>175</v>
      </c>
      <c r="C488" s="46" t="s">
        <v>34</v>
      </c>
      <c r="D488" s="46" t="s">
        <v>174</v>
      </c>
      <c r="E488" s="98" t="s">
        <v>114</v>
      </c>
      <c r="F488" s="98"/>
      <c r="G488" s="48" t="s">
        <v>91</v>
      </c>
      <c r="H488" s="49">
        <v>1.5100000000000001E-2</v>
      </c>
      <c r="I488" s="50">
        <v>15.82</v>
      </c>
      <c r="J488" s="50">
        <v>0.23</v>
      </c>
    </row>
    <row r="489" spans="1:10" x14ac:dyDescent="0.25">
      <c r="A489" s="51"/>
      <c r="B489" s="51"/>
      <c r="C489" s="51"/>
      <c r="D489" s="51"/>
      <c r="E489" s="51" t="s">
        <v>109</v>
      </c>
      <c r="F489" s="52">
        <v>0.23</v>
      </c>
      <c r="G489" s="51" t="s">
        <v>108</v>
      </c>
      <c r="H489" s="52">
        <v>0</v>
      </c>
      <c r="I489" s="51" t="s">
        <v>107</v>
      </c>
      <c r="J489" s="52">
        <v>0.23</v>
      </c>
    </row>
    <row r="490" spans="1:10" ht="14.4" thickBot="1" x14ac:dyDescent="0.3">
      <c r="A490" s="51"/>
      <c r="B490" s="51"/>
      <c r="C490" s="51"/>
      <c r="D490" s="51"/>
      <c r="E490" s="51" t="s">
        <v>106</v>
      </c>
      <c r="F490" s="52">
        <v>0.05</v>
      </c>
      <c r="G490" s="51"/>
      <c r="H490" s="102" t="s">
        <v>105</v>
      </c>
      <c r="I490" s="102"/>
      <c r="J490" s="52">
        <v>0.28000000000000003</v>
      </c>
    </row>
    <row r="491" spans="1:10" ht="1.05" customHeight="1" thickTop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</row>
    <row r="492" spans="1:10" ht="18" customHeight="1" x14ac:dyDescent="0.25">
      <c r="A492" s="38"/>
      <c r="B492" s="39" t="s">
        <v>103</v>
      </c>
      <c r="C492" s="38" t="s">
        <v>102</v>
      </c>
      <c r="D492" s="38" t="s">
        <v>10</v>
      </c>
      <c r="E492" s="100" t="s">
        <v>137</v>
      </c>
      <c r="F492" s="100"/>
      <c r="G492" s="40" t="s">
        <v>101</v>
      </c>
      <c r="H492" s="39" t="s">
        <v>100</v>
      </c>
      <c r="I492" s="39" t="s">
        <v>99</v>
      </c>
      <c r="J492" s="39" t="s">
        <v>11</v>
      </c>
    </row>
    <row r="493" spans="1:10" ht="24" customHeight="1" x14ac:dyDescent="0.25">
      <c r="A493" s="41" t="s">
        <v>136</v>
      </c>
      <c r="B493" s="42" t="s">
        <v>171</v>
      </c>
      <c r="C493" s="41" t="s">
        <v>34</v>
      </c>
      <c r="D493" s="41" t="s">
        <v>170</v>
      </c>
      <c r="E493" s="101" t="s">
        <v>130</v>
      </c>
      <c r="F493" s="101"/>
      <c r="G493" s="43" t="s">
        <v>91</v>
      </c>
      <c r="H493" s="44">
        <v>1</v>
      </c>
      <c r="I493" s="45">
        <v>0.16</v>
      </c>
      <c r="J493" s="45">
        <v>0.16</v>
      </c>
    </row>
    <row r="494" spans="1:10" ht="24" customHeight="1" x14ac:dyDescent="0.25">
      <c r="A494" s="46" t="s">
        <v>113</v>
      </c>
      <c r="B494" s="47" t="s">
        <v>169</v>
      </c>
      <c r="C494" s="46" t="s">
        <v>34</v>
      </c>
      <c r="D494" s="46" t="s">
        <v>168</v>
      </c>
      <c r="E494" s="98" t="s">
        <v>114</v>
      </c>
      <c r="F494" s="98"/>
      <c r="G494" s="48" t="s">
        <v>91</v>
      </c>
      <c r="H494" s="49">
        <v>1.0500000000000001E-2</v>
      </c>
      <c r="I494" s="50">
        <v>15.82</v>
      </c>
      <c r="J494" s="50">
        <v>0.16</v>
      </c>
    </row>
    <row r="495" spans="1:10" x14ac:dyDescent="0.25">
      <c r="A495" s="51"/>
      <c r="B495" s="51"/>
      <c r="C495" s="51"/>
      <c r="D495" s="51"/>
      <c r="E495" s="51" t="s">
        <v>109</v>
      </c>
      <c r="F495" s="52">
        <v>0.16</v>
      </c>
      <c r="G495" s="51" t="s">
        <v>108</v>
      </c>
      <c r="H495" s="52">
        <v>0</v>
      </c>
      <c r="I495" s="51" t="s">
        <v>107</v>
      </c>
      <c r="J495" s="52">
        <v>0.16</v>
      </c>
    </row>
    <row r="496" spans="1:10" ht="14.4" thickBot="1" x14ac:dyDescent="0.3">
      <c r="A496" s="51"/>
      <c r="B496" s="51"/>
      <c r="C496" s="51"/>
      <c r="D496" s="51"/>
      <c r="E496" s="51" t="s">
        <v>106</v>
      </c>
      <c r="F496" s="52">
        <v>0.04</v>
      </c>
      <c r="G496" s="51"/>
      <c r="H496" s="102" t="s">
        <v>105</v>
      </c>
      <c r="I496" s="102"/>
      <c r="J496" s="52">
        <v>0.2</v>
      </c>
    </row>
    <row r="497" spans="1:10" ht="1.05" customHeight="1" thickTop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</row>
    <row r="498" spans="1:10" ht="18" customHeight="1" x14ac:dyDescent="0.25">
      <c r="A498" s="38"/>
      <c r="B498" s="39" t="s">
        <v>103</v>
      </c>
      <c r="C498" s="38" t="s">
        <v>102</v>
      </c>
      <c r="D498" s="38" t="s">
        <v>10</v>
      </c>
      <c r="E498" s="100" t="s">
        <v>137</v>
      </c>
      <c r="F498" s="100"/>
      <c r="G498" s="40" t="s">
        <v>101</v>
      </c>
      <c r="H498" s="39" t="s">
        <v>100</v>
      </c>
      <c r="I498" s="39" t="s">
        <v>99</v>
      </c>
      <c r="J498" s="39" t="s">
        <v>11</v>
      </c>
    </row>
    <row r="499" spans="1:10" ht="24" customHeight="1" x14ac:dyDescent="0.25">
      <c r="A499" s="41" t="s">
        <v>136</v>
      </c>
      <c r="B499" s="42" t="s">
        <v>165</v>
      </c>
      <c r="C499" s="41" t="s">
        <v>34</v>
      </c>
      <c r="D499" s="41" t="s">
        <v>164</v>
      </c>
      <c r="E499" s="101" t="s">
        <v>130</v>
      </c>
      <c r="F499" s="101"/>
      <c r="G499" s="43" t="s">
        <v>91</v>
      </c>
      <c r="H499" s="44">
        <v>1</v>
      </c>
      <c r="I499" s="45">
        <v>0.17</v>
      </c>
      <c r="J499" s="45">
        <v>0.17</v>
      </c>
    </row>
    <row r="500" spans="1:10" ht="24" customHeight="1" x14ac:dyDescent="0.25">
      <c r="A500" s="46" t="s">
        <v>113</v>
      </c>
      <c r="B500" s="47" t="s">
        <v>159</v>
      </c>
      <c r="C500" s="46" t="s">
        <v>34</v>
      </c>
      <c r="D500" s="46" t="s">
        <v>158</v>
      </c>
      <c r="E500" s="98" t="s">
        <v>114</v>
      </c>
      <c r="F500" s="98"/>
      <c r="G500" s="48" t="s">
        <v>91</v>
      </c>
      <c r="H500" s="49">
        <v>1.0500000000000001E-2</v>
      </c>
      <c r="I500" s="50">
        <v>17.02</v>
      </c>
      <c r="J500" s="50">
        <v>0.17</v>
      </c>
    </row>
    <row r="501" spans="1:10" x14ac:dyDescent="0.25">
      <c r="A501" s="51"/>
      <c r="B501" s="51"/>
      <c r="C501" s="51"/>
      <c r="D501" s="51"/>
      <c r="E501" s="51" t="s">
        <v>109</v>
      </c>
      <c r="F501" s="52">
        <v>0.17</v>
      </c>
      <c r="G501" s="51" t="s">
        <v>108</v>
      </c>
      <c r="H501" s="52">
        <v>0</v>
      </c>
      <c r="I501" s="51" t="s">
        <v>107</v>
      </c>
      <c r="J501" s="52">
        <v>0.17</v>
      </c>
    </row>
    <row r="502" spans="1:10" ht="14.4" thickBot="1" x14ac:dyDescent="0.3">
      <c r="A502" s="51"/>
      <c r="B502" s="51"/>
      <c r="C502" s="51"/>
      <c r="D502" s="51"/>
      <c r="E502" s="51" t="s">
        <v>106</v>
      </c>
      <c r="F502" s="52">
        <v>0.04</v>
      </c>
      <c r="G502" s="51"/>
      <c r="H502" s="102" t="s">
        <v>105</v>
      </c>
      <c r="I502" s="102"/>
      <c r="J502" s="52">
        <v>0.21</v>
      </c>
    </row>
    <row r="503" spans="1:10" ht="1.05" customHeight="1" thickTop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</row>
    <row r="504" spans="1:10" ht="18" customHeight="1" x14ac:dyDescent="0.25">
      <c r="A504" s="38"/>
      <c r="B504" s="39" t="s">
        <v>103</v>
      </c>
      <c r="C504" s="38" t="s">
        <v>102</v>
      </c>
      <c r="D504" s="38" t="s">
        <v>10</v>
      </c>
      <c r="E504" s="100" t="s">
        <v>137</v>
      </c>
      <c r="F504" s="100"/>
      <c r="G504" s="40" t="s">
        <v>101</v>
      </c>
      <c r="H504" s="39" t="s">
        <v>100</v>
      </c>
      <c r="I504" s="39" t="s">
        <v>99</v>
      </c>
      <c r="J504" s="39" t="s">
        <v>11</v>
      </c>
    </row>
    <row r="505" spans="1:10" ht="24" customHeight="1" x14ac:dyDescent="0.25">
      <c r="A505" s="41" t="s">
        <v>136</v>
      </c>
      <c r="B505" s="42" t="s">
        <v>155</v>
      </c>
      <c r="C505" s="41" t="s">
        <v>34</v>
      </c>
      <c r="D505" s="41" t="s">
        <v>154</v>
      </c>
      <c r="E505" s="101" t="s">
        <v>130</v>
      </c>
      <c r="F505" s="101"/>
      <c r="G505" s="43" t="s">
        <v>91</v>
      </c>
      <c r="H505" s="44">
        <v>1</v>
      </c>
      <c r="I505" s="45">
        <v>0.17</v>
      </c>
      <c r="J505" s="45">
        <v>0.17</v>
      </c>
    </row>
    <row r="506" spans="1:10" ht="24" customHeight="1" x14ac:dyDescent="0.25">
      <c r="A506" s="46" t="s">
        <v>113</v>
      </c>
      <c r="B506" s="47" t="s">
        <v>149</v>
      </c>
      <c r="C506" s="46" t="s">
        <v>34</v>
      </c>
      <c r="D506" s="46" t="s">
        <v>148</v>
      </c>
      <c r="E506" s="98" t="s">
        <v>114</v>
      </c>
      <c r="F506" s="98"/>
      <c r="G506" s="48" t="s">
        <v>91</v>
      </c>
      <c r="H506" s="49">
        <v>1.5100000000000001E-2</v>
      </c>
      <c r="I506" s="50">
        <v>11.78</v>
      </c>
      <c r="J506" s="50">
        <v>0.17</v>
      </c>
    </row>
    <row r="507" spans="1:10" x14ac:dyDescent="0.25">
      <c r="A507" s="51"/>
      <c r="B507" s="51"/>
      <c r="C507" s="51"/>
      <c r="D507" s="51"/>
      <c r="E507" s="51" t="s">
        <v>109</v>
      </c>
      <c r="F507" s="52">
        <v>0.17</v>
      </c>
      <c r="G507" s="51" t="s">
        <v>108</v>
      </c>
      <c r="H507" s="52">
        <v>0</v>
      </c>
      <c r="I507" s="51" t="s">
        <v>107</v>
      </c>
      <c r="J507" s="52">
        <v>0.17</v>
      </c>
    </row>
    <row r="508" spans="1:10" ht="14.4" thickBot="1" x14ac:dyDescent="0.3">
      <c r="A508" s="51"/>
      <c r="B508" s="51"/>
      <c r="C508" s="51"/>
      <c r="D508" s="51"/>
      <c r="E508" s="51" t="s">
        <v>106</v>
      </c>
      <c r="F508" s="52">
        <v>0.04</v>
      </c>
      <c r="G508" s="51"/>
      <c r="H508" s="102" t="s">
        <v>105</v>
      </c>
      <c r="I508" s="102"/>
      <c r="J508" s="52">
        <v>0.21</v>
      </c>
    </row>
    <row r="509" spans="1:10" ht="1.05" customHeight="1" thickTop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</row>
    <row r="510" spans="1:10" ht="18" customHeight="1" x14ac:dyDescent="0.25">
      <c r="A510" s="38"/>
      <c r="B510" s="39" t="s">
        <v>103</v>
      </c>
      <c r="C510" s="38" t="s">
        <v>102</v>
      </c>
      <c r="D510" s="38" t="s">
        <v>10</v>
      </c>
      <c r="E510" s="100" t="s">
        <v>137</v>
      </c>
      <c r="F510" s="100"/>
      <c r="G510" s="40" t="s">
        <v>101</v>
      </c>
      <c r="H510" s="39" t="s">
        <v>100</v>
      </c>
      <c r="I510" s="39" t="s">
        <v>99</v>
      </c>
      <c r="J510" s="39" t="s">
        <v>11</v>
      </c>
    </row>
    <row r="511" spans="1:10" ht="24" customHeight="1" x14ac:dyDescent="0.25">
      <c r="A511" s="41" t="s">
        <v>136</v>
      </c>
      <c r="B511" s="42" t="s">
        <v>145</v>
      </c>
      <c r="C511" s="41" t="s">
        <v>34</v>
      </c>
      <c r="D511" s="41" t="s">
        <v>144</v>
      </c>
      <c r="E511" s="101" t="s">
        <v>130</v>
      </c>
      <c r="F511" s="101"/>
      <c r="G511" s="43" t="s">
        <v>91</v>
      </c>
      <c r="H511" s="44">
        <v>1</v>
      </c>
      <c r="I511" s="45">
        <v>0.12</v>
      </c>
      <c r="J511" s="45">
        <v>0.12</v>
      </c>
    </row>
    <row r="512" spans="1:10" ht="24" customHeight="1" x14ac:dyDescent="0.25">
      <c r="A512" s="46" t="s">
        <v>113</v>
      </c>
      <c r="B512" s="47" t="s">
        <v>139</v>
      </c>
      <c r="C512" s="46" t="s">
        <v>34</v>
      </c>
      <c r="D512" s="46" t="s">
        <v>138</v>
      </c>
      <c r="E512" s="98" t="s">
        <v>114</v>
      </c>
      <c r="F512" s="98"/>
      <c r="G512" s="48" t="s">
        <v>91</v>
      </c>
      <c r="H512" s="49">
        <v>8.2000000000000007E-3</v>
      </c>
      <c r="I512" s="50">
        <v>15.82</v>
      </c>
      <c r="J512" s="50">
        <v>0.12</v>
      </c>
    </row>
    <row r="513" spans="1:10" x14ac:dyDescent="0.25">
      <c r="A513" s="51"/>
      <c r="B513" s="51"/>
      <c r="C513" s="51"/>
      <c r="D513" s="51"/>
      <c r="E513" s="51" t="s">
        <v>109</v>
      </c>
      <c r="F513" s="52">
        <v>0.12</v>
      </c>
      <c r="G513" s="51" t="s">
        <v>108</v>
      </c>
      <c r="H513" s="52">
        <v>0</v>
      </c>
      <c r="I513" s="51" t="s">
        <v>107</v>
      </c>
      <c r="J513" s="52">
        <v>0.12</v>
      </c>
    </row>
    <row r="514" spans="1:10" ht="14.4" thickBot="1" x14ac:dyDescent="0.3">
      <c r="A514" s="51"/>
      <c r="B514" s="51"/>
      <c r="C514" s="51"/>
      <c r="D514" s="51"/>
      <c r="E514" s="51" t="s">
        <v>106</v>
      </c>
      <c r="F514" s="52">
        <v>0.03</v>
      </c>
      <c r="G514" s="51"/>
      <c r="H514" s="102" t="s">
        <v>105</v>
      </c>
      <c r="I514" s="102"/>
      <c r="J514" s="52">
        <v>0.15</v>
      </c>
    </row>
    <row r="515" spans="1:10" ht="1.05" customHeight="1" thickTop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</row>
    <row r="516" spans="1:10" ht="18" customHeight="1" x14ac:dyDescent="0.25">
      <c r="A516" s="38"/>
      <c r="B516" s="39" t="s">
        <v>103</v>
      </c>
      <c r="C516" s="38" t="s">
        <v>102</v>
      </c>
      <c r="D516" s="38" t="s">
        <v>10</v>
      </c>
      <c r="E516" s="100" t="s">
        <v>137</v>
      </c>
      <c r="F516" s="100"/>
      <c r="G516" s="40" t="s">
        <v>101</v>
      </c>
      <c r="H516" s="39" t="s">
        <v>100</v>
      </c>
      <c r="I516" s="39" t="s">
        <v>99</v>
      </c>
      <c r="J516" s="39" t="s">
        <v>11</v>
      </c>
    </row>
    <row r="517" spans="1:10" ht="24" customHeight="1" x14ac:dyDescent="0.25">
      <c r="A517" s="41" t="s">
        <v>136</v>
      </c>
      <c r="B517" s="42" t="s">
        <v>132</v>
      </c>
      <c r="C517" s="41" t="s">
        <v>34</v>
      </c>
      <c r="D517" s="41" t="s">
        <v>131</v>
      </c>
      <c r="E517" s="101" t="s">
        <v>130</v>
      </c>
      <c r="F517" s="101"/>
      <c r="G517" s="43" t="s">
        <v>91</v>
      </c>
      <c r="H517" s="44">
        <v>1</v>
      </c>
      <c r="I517" s="45">
        <v>0.14000000000000001</v>
      </c>
      <c r="J517" s="45">
        <v>0.14000000000000001</v>
      </c>
    </row>
    <row r="518" spans="1:10" ht="24" customHeight="1" x14ac:dyDescent="0.25">
      <c r="A518" s="46" t="s">
        <v>113</v>
      </c>
      <c r="B518" s="47" t="s">
        <v>116</v>
      </c>
      <c r="C518" s="46" t="s">
        <v>34</v>
      </c>
      <c r="D518" s="46" t="s">
        <v>115</v>
      </c>
      <c r="E518" s="98" t="s">
        <v>114</v>
      </c>
      <c r="F518" s="98"/>
      <c r="G518" s="48" t="s">
        <v>91</v>
      </c>
      <c r="H518" s="49">
        <v>8.2000000000000007E-3</v>
      </c>
      <c r="I518" s="50">
        <v>17.27</v>
      </c>
      <c r="J518" s="50">
        <v>0.14000000000000001</v>
      </c>
    </row>
    <row r="519" spans="1:10" x14ac:dyDescent="0.25">
      <c r="A519" s="51"/>
      <c r="B519" s="51"/>
      <c r="C519" s="51"/>
      <c r="D519" s="51"/>
      <c r="E519" s="51" t="s">
        <v>109</v>
      </c>
      <c r="F519" s="52">
        <v>0.14000000000000001</v>
      </c>
      <c r="G519" s="51" t="s">
        <v>108</v>
      </c>
      <c r="H519" s="52">
        <v>0</v>
      </c>
      <c r="I519" s="51" t="s">
        <v>107</v>
      </c>
      <c r="J519" s="52">
        <v>0.14000000000000001</v>
      </c>
    </row>
    <row r="520" spans="1:10" ht="14.4" thickBot="1" x14ac:dyDescent="0.3">
      <c r="A520" s="51"/>
      <c r="B520" s="51"/>
      <c r="C520" s="51"/>
      <c r="D520" s="51"/>
      <c r="E520" s="51" t="s">
        <v>106</v>
      </c>
      <c r="F520" s="52">
        <v>0.03</v>
      </c>
      <c r="G520" s="51"/>
      <c r="H520" s="102" t="s">
        <v>105</v>
      </c>
      <c r="I520" s="102"/>
      <c r="J520" s="52">
        <v>0.17</v>
      </c>
    </row>
    <row r="521" spans="1:10" ht="1.05" customHeight="1" thickTop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</row>
    <row r="522" spans="1:10" ht="18" customHeight="1" x14ac:dyDescent="0.25">
      <c r="A522" s="38"/>
      <c r="B522" s="39" t="s">
        <v>103</v>
      </c>
      <c r="C522" s="38" t="s">
        <v>102</v>
      </c>
      <c r="D522" s="38" t="s">
        <v>10</v>
      </c>
      <c r="E522" s="100" t="s">
        <v>137</v>
      </c>
      <c r="F522" s="100"/>
      <c r="G522" s="40" t="s">
        <v>101</v>
      </c>
      <c r="H522" s="39" t="s">
        <v>100</v>
      </c>
      <c r="I522" s="39" t="s">
        <v>99</v>
      </c>
      <c r="J522" s="39" t="s">
        <v>11</v>
      </c>
    </row>
    <row r="523" spans="1:10" ht="36" customHeight="1" x14ac:dyDescent="0.25">
      <c r="A523" s="41" t="s">
        <v>136</v>
      </c>
      <c r="B523" s="42" t="s">
        <v>298</v>
      </c>
      <c r="C523" s="41" t="s">
        <v>34</v>
      </c>
      <c r="D523" s="41" t="s">
        <v>297</v>
      </c>
      <c r="E523" s="101" t="s">
        <v>222</v>
      </c>
      <c r="F523" s="101"/>
      <c r="G523" s="43" t="s">
        <v>239</v>
      </c>
      <c r="H523" s="44">
        <v>1</v>
      </c>
      <c r="I523" s="45">
        <v>14.77</v>
      </c>
      <c r="J523" s="45">
        <v>14.77</v>
      </c>
    </row>
    <row r="524" spans="1:10" ht="36" customHeight="1" x14ac:dyDescent="0.25">
      <c r="A524" s="46" t="s">
        <v>133</v>
      </c>
      <c r="B524" s="47" t="s">
        <v>292</v>
      </c>
      <c r="C524" s="46" t="s">
        <v>34</v>
      </c>
      <c r="D524" s="46" t="s">
        <v>291</v>
      </c>
      <c r="E524" s="98" t="s">
        <v>222</v>
      </c>
      <c r="F524" s="98"/>
      <c r="G524" s="48" t="s">
        <v>91</v>
      </c>
      <c r="H524" s="49">
        <v>1</v>
      </c>
      <c r="I524" s="50">
        <v>0.03</v>
      </c>
      <c r="J524" s="50">
        <v>0.03</v>
      </c>
    </row>
    <row r="525" spans="1:10" ht="36" customHeight="1" x14ac:dyDescent="0.25">
      <c r="A525" s="46" t="s">
        <v>133</v>
      </c>
      <c r="B525" s="47" t="s">
        <v>294</v>
      </c>
      <c r="C525" s="46" t="s">
        <v>34</v>
      </c>
      <c r="D525" s="46" t="s">
        <v>293</v>
      </c>
      <c r="E525" s="98" t="s">
        <v>222</v>
      </c>
      <c r="F525" s="98"/>
      <c r="G525" s="48" t="s">
        <v>91</v>
      </c>
      <c r="H525" s="49">
        <v>1</v>
      </c>
      <c r="I525" s="50">
        <v>0.33</v>
      </c>
      <c r="J525" s="50">
        <v>0.33</v>
      </c>
    </row>
    <row r="526" spans="1:10" ht="24" customHeight="1" x14ac:dyDescent="0.25">
      <c r="A526" s="46" t="s">
        <v>133</v>
      </c>
      <c r="B526" s="47" t="s">
        <v>211</v>
      </c>
      <c r="C526" s="46" t="s">
        <v>34</v>
      </c>
      <c r="D526" s="46" t="s">
        <v>210</v>
      </c>
      <c r="E526" s="98" t="s">
        <v>130</v>
      </c>
      <c r="F526" s="98"/>
      <c r="G526" s="48" t="s">
        <v>91</v>
      </c>
      <c r="H526" s="49">
        <v>1</v>
      </c>
      <c r="I526" s="50">
        <v>14.41</v>
      </c>
      <c r="J526" s="50">
        <v>14.41</v>
      </c>
    </row>
    <row r="527" spans="1:10" x14ac:dyDescent="0.25">
      <c r="A527" s="51"/>
      <c r="B527" s="51"/>
      <c r="C527" s="51"/>
      <c r="D527" s="51"/>
      <c r="E527" s="51" t="s">
        <v>109</v>
      </c>
      <c r="F527" s="52">
        <v>11.5</v>
      </c>
      <c r="G527" s="51" t="s">
        <v>108</v>
      </c>
      <c r="H527" s="52">
        <v>0</v>
      </c>
      <c r="I527" s="51" t="s">
        <v>107</v>
      </c>
      <c r="J527" s="52">
        <v>11.5</v>
      </c>
    </row>
    <row r="528" spans="1:10" ht="14.4" thickBot="1" x14ac:dyDescent="0.3">
      <c r="A528" s="51"/>
      <c r="B528" s="51"/>
      <c r="C528" s="51"/>
      <c r="D528" s="51"/>
      <c r="E528" s="51" t="s">
        <v>106</v>
      </c>
      <c r="F528" s="52">
        <v>3.84</v>
      </c>
      <c r="G528" s="51"/>
      <c r="H528" s="102" t="s">
        <v>105</v>
      </c>
      <c r="I528" s="102"/>
      <c r="J528" s="52">
        <v>18.61</v>
      </c>
    </row>
    <row r="529" spans="1:10" ht="1.05" customHeight="1" thickTop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</row>
    <row r="530" spans="1:10" ht="18" customHeight="1" x14ac:dyDescent="0.25">
      <c r="A530" s="38"/>
      <c r="B530" s="39" t="s">
        <v>103</v>
      </c>
      <c r="C530" s="38" t="s">
        <v>102</v>
      </c>
      <c r="D530" s="38" t="s">
        <v>10</v>
      </c>
      <c r="E530" s="100" t="s">
        <v>137</v>
      </c>
      <c r="F530" s="100"/>
      <c r="G530" s="40" t="s">
        <v>101</v>
      </c>
      <c r="H530" s="39" t="s">
        <v>100</v>
      </c>
      <c r="I530" s="39" t="s">
        <v>99</v>
      </c>
      <c r="J530" s="39" t="s">
        <v>11</v>
      </c>
    </row>
    <row r="531" spans="1:10" ht="36" customHeight="1" x14ac:dyDescent="0.25">
      <c r="A531" s="41" t="s">
        <v>136</v>
      </c>
      <c r="B531" s="42" t="s">
        <v>296</v>
      </c>
      <c r="C531" s="41" t="s">
        <v>34</v>
      </c>
      <c r="D531" s="41" t="s">
        <v>295</v>
      </c>
      <c r="E531" s="101" t="s">
        <v>222</v>
      </c>
      <c r="F531" s="101"/>
      <c r="G531" s="43" t="s">
        <v>236</v>
      </c>
      <c r="H531" s="44">
        <v>1</v>
      </c>
      <c r="I531" s="45">
        <v>15.72</v>
      </c>
      <c r="J531" s="45">
        <v>15.72</v>
      </c>
    </row>
    <row r="532" spans="1:10" ht="36" customHeight="1" x14ac:dyDescent="0.25">
      <c r="A532" s="46" t="s">
        <v>133</v>
      </c>
      <c r="B532" s="47" t="s">
        <v>294</v>
      </c>
      <c r="C532" s="46" t="s">
        <v>34</v>
      </c>
      <c r="D532" s="46" t="s">
        <v>293</v>
      </c>
      <c r="E532" s="98" t="s">
        <v>222</v>
      </c>
      <c r="F532" s="98"/>
      <c r="G532" s="48" t="s">
        <v>91</v>
      </c>
      <c r="H532" s="49">
        <v>1</v>
      </c>
      <c r="I532" s="50">
        <v>0.33</v>
      </c>
      <c r="J532" s="50">
        <v>0.33</v>
      </c>
    </row>
    <row r="533" spans="1:10" ht="36" customHeight="1" x14ac:dyDescent="0.25">
      <c r="A533" s="46" t="s">
        <v>133</v>
      </c>
      <c r="B533" s="47" t="s">
        <v>292</v>
      </c>
      <c r="C533" s="46" t="s">
        <v>34</v>
      </c>
      <c r="D533" s="46" t="s">
        <v>291</v>
      </c>
      <c r="E533" s="98" t="s">
        <v>222</v>
      </c>
      <c r="F533" s="98"/>
      <c r="G533" s="48" t="s">
        <v>91</v>
      </c>
      <c r="H533" s="49">
        <v>1</v>
      </c>
      <c r="I533" s="50">
        <v>0.03</v>
      </c>
      <c r="J533" s="50">
        <v>0.03</v>
      </c>
    </row>
    <row r="534" spans="1:10" ht="36" customHeight="1" x14ac:dyDescent="0.25">
      <c r="A534" s="46" t="s">
        <v>133</v>
      </c>
      <c r="B534" s="47" t="s">
        <v>290</v>
      </c>
      <c r="C534" s="46" t="s">
        <v>34</v>
      </c>
      <c r="D534" s="46" t="s">
        <v>289</v>
      </c>
      <c r="E534" s="98" t="s">
        <v>222</v>
      </c>
      <c r="F534" s="98"/>
      <c r="G534" s="48" t="s">
        <v>91</v>
      </c>
      <c r="H534" s="49">
        <v>1</v>
      </c>
      <c r="I534" s="50">
        <v>0.3</v>
      </c>
      <c r="J534" s="50">
        <v>0.3</v>
      </c>
    </row>
    <row r="535" spans="1:10" ht="36" customHeight="1" x14ac:dyDescent="0.25">
      <c r="A535" s="46" t="s">
        <v>133</v>
      </c>
      <c r="B535" s="47" t="s">
        <v>286</v>
      </c>
      <c r="C535" s="46" t="s">
        <v>34</v>
      </c>
      <c r="D535" s="46" t="s">
        <v>285</v>
      </c>
      <c r="E535" s="98" t="s">
        <v>222</v>
      </c>
      <c r="F535" s="98"/>
      <c r="G535" s="48" t="s">
        <v>91</v>
      </c>
      <c r="H535" s="49">
        <v>1</v>
      </c>
      <c r="I535" s="50">
        <v>0.65</v>
      </c>
      <c r="J535" s="50">
        <v>0.65</v>
      </c>
    </row>
    <row r="536" spans="1:10" ht="24" customHeight="1" x14ac:dyDescent="0.25">
      <c r="A536" s="46" t="s">
        <v>133</v>
      </c>
      <c r="B536" s="47" t="s">
        <v>211</v>
      </c>
      <c r="C536" s="46" t="s">
        <v>34</v>
      </c>
      <c r="D536" s="46" t="s">
        <v>210</v>
      </c>
      <c r="E536" s="98" t="s">
        <v>130</v>
      </c>
      <c r="F536" s="98"/>
      <c r="G536" s="48" t="s">
        <v>91</v>
      </c>
      <c r="H536" s="49">
        <v>1</v>
      </c>
      <c r="I536" s="50">
        <v>14.41</v>
      </c>
      <c r="J536" s="50">
        <v>14.41</v>
      </c>
    </row>
    <row r="537" spans="1:10" x14ac:dyDescent="0.25">
      <c r="A537" s="51"/>
      <c r="B537" s="51"/>
      <c r="C537" s="51"/>
      <c r="D537" s="51"/>
      <c r="E537" s="51" t="s">
        <v>109</v>
      </c>
      <c r="F537" s="52">
        <v>11.5</v>
      </c>
      <c r="G537" s="51" t="s">
        <v>108</v>
      </c>
      <c r="H537" s="52">
        <v>0</v>
      </c>
      <c r="I537" s="51" t="s">
        <v>107</v>
      </c>
      <c r="J537" s="52">
        <v>11.5</v>
      </c>
    </row>
    <row r="538" spans="1:10" ht="14.4" thickBot="1" x14ac:dyDescent="0.3">
      <c r="A538" s="51"/>
      <c r="B538" s="51"/>
      <c r="C538" s="51"/>
      <c r="D538" s="51"/>
      <c r="E538" s="51" t="s">
        <v>106</v>
      </c>
      <c r="F538" s="52">
        <v>4.08</v>
      </c>
      <c r="G538" s="51"/>
      <c r="H538" s="102" t="s">
        <v>105</v>
      </c>
      <c r="I538" s="102"/>
      <c r="J538" s="52">
        <v>19.8</v>
      </c>
    </row>
    <row r="539" spans="1:10" ht="1.05" customHeight="1" thickTop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</row>
    <row r="540" spans="1:10" ht="18" customHeight="1" x14ac:dyDescent="0.25">
      <c r="A540" s="38"/>
      <c r="B540" s="39" t="s">
        <v>103</v>
      </c>
      <c r="C540" s="38" t="s">
        <v>102</v>
      </c>
      <c r="D540" s="38" t="s">
        <v>10</v>
      </c>
      <c r="E540" s="100" t="s">
        <v>137</v>
      </c>
      <c r="F540" s="100"/>
      <c r="G540" s="40" t="s">
        <v>101</v>
      </c>
      <c r="H540" s="39" t="s">
        <v>100</v>
      </c>
      <c r="I540" s="39" t="s">
        <v>99</v>
      </c>
      <c r="J540" s="39" t="s">
        <v>11</v>
      </c>
    </row>
    <row r="541" spans="1:10" ht="36" customHeight="1" x14ac:dyDescent="0.25">
      <c r="A541" s="41" t="s">
        <v>136</v>
      </c>
      <c r="B541" s="42" t="s">
        <v>294</v>
      </c>
      <c r="C541" s="41" t="s">
        <v>34</v>
      </c>
      <c r="D541" s="41" t="s">
        <v>293</v>
      </c>
      <c r="E541" s="101" t="s">
        <v>222</v>
      </c>
      <c r="F541" s="101"/>
      <c r="G541" s="43" t="s">
        <v>91</v>
      </c>
      <c r="H541" s="44">
        <v>1</v>
      </c>
      <c r="I541" s="45">
        <v>0.33</v>
      </c>
      <c r="J541" s="45">
        <v>0.33</v>
      </c>
    </row>
    <row r="542" spans="1:10" ht="24" customHeight="1" x14ac:dyDescent="0.25">
      <c r="A542" s="46" t="s">
        <v>113</v>
      </c>
      <c r="B542" s="47" t="s">
        <v>288</v>
      </c>
      <c r="C542" s="46" t="s">
        <v>34</v>
      </c>
      <c r="D542" s="46" t="s">
        <v>287</v>
      </c>
      <c r="E542" s="98" t="s">
        <v>120</v>
      </c>
      <c r="F542" s="98"/>
      <c r="G542" s="48" t="s">
        <v>225</v>
      </c>
      <c r="H542" s="49">
        <v>6.3999999999999997E-5</v>
      </c>
      <c r="I542" s="50">
        <v>5166.59</v>
      </c>
      <c r="J542" s="50">
        <v>0.33</v>
      </c>
    </row>
    <row r="543" spans="1:10" x14ac:dyDescent="0.25">
      <c r="A543" s="51"/>
      <c r="B543" s="51"/>
      <c r="C543" s="51"/>
      <c r="D543" s="51"/>
      <c r="E543" s="51" t="s">
        <v>109</v>
      </c>
      <c r="F543" s="52">
        <v>0</v>
      </c>
      <c r="G543" s="51" t="s">
        <v>108</v>
      </c>
      <c r="H543" s="52">
        <v>0</v>
      </c>
      <c r="I543" s="51" t="s">
        <v>107</v>
      </c>
      <c r="J543" s="52">
        <v>0</v>
      </c>
    </row>
    <row r="544" spans="1:10" ht="14.4" thickBot="1" x14ac:dyDescent="0.3">
      <c r="A544" s="51"/>
      <c r="B544" s="51"/>
      <c r="C544" s="51"/>
      <c r="D544" s="51"/>
      <c r="E544" s="51" t="s">
        <v>106</v>
      </c>
      <c r="F544" s="52">
        <v>0.08</v>
      </c>
      <c r="G544" s="51"/>
      <c r="H544" s="102" t="s">
        <v>105</v>
      </c>
      <c r="I544" s="102"/>
      <c r="J544" s="52">
        <v>0.41</v>
      </c>
    </row>
    <row r="545" spans="1:10" ht="1.05" customHeight="1" thickTop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</row>
    <row r="546" spans="1:10" ht="18" customHeight="1" x14ac:dyDescent="0.25">
      <c r="A546" s="38"/>
      <c r="B546" s="39" t="s">
        <v>103</v>
      </c>
      <c r="C546" s="38" t="s">
        <v>102</v>
      </c>
      <c r="D546" s="38" t="s">
        <v>10</v>
      </c>
      <c r="E546" s="100" t="s">
        <v>137</v>
      </c>
      <c r="F546" s="100"/>
      <c r="G546" s="40" t="s">
        <v>101</v>
      </c>
      <c r="H546" s="39" t="s">
        <v>100</v>
      </c>
      <c r="I546" s="39" t="s">
        <v>99</v>
      </c>
      <c r="J546" s="39" t="s">
        <v>11</v>
      </c>
    </row>
    <row r="547" spans="1:10" ht="36" customHeight="1" x14ac:dyDescent="0.25">
      <c r="A547" s="41" t="s">
        <v>136</v>
      </c>
      <c r="B547" s="42" t="s">
        <v>292</v>
      </c>
      <c r="C547" s="41" t="s">
        <v>34</v>
      </c>
      <c r="D547" s="41" t="s">
        <v>291</v>
      </c>
      <c r="E547" s="101" t="s">
        <v>222</v>
      </c>
      <c r="F547" s="101"/>
      <c r="G547" s="43" t="s">
        <v>91</v>
      </c>
      <c r="H547" s="44">
        <v>1</v>
      </c>
      <c r="I547" s="45">
        <v>0.03</v>
      </c>
      <c r="J547" s="45">
        <v>0.03</v>
      </c>
    </row>
    <row r="548" spans="1:10" ht="24" customHeight="1" x14ac:dyDescent="0.25">
      <c r="A548" s="46" t="s">
        <v>113</v>
      </c>
      <c r="B548" s="47" t="s">
        <v>288</v>
      </c>
      <c r="C548" s="46" t="s">
        <v>34</v>
      </c>
      <c r="D548" s="46" t="s">
        <v>287</v>
      </c>
      <c r="E548" s="98" t="s">
        <v>120</v>
      </c>
      <c r="F548" s="98"/>
      <c r="G548" s="48" t="s">
        <v>225</v>
      </c>
      <c r="H548" s="49">
        <v>7.6000000000000001E-6</v>
      </c>
      <c r="I548" s="50">
        <v>5166.59</v>
      </c>
      <c r="J548" s="50">
        <v>0.03</v>
      </c>
    </row>
    <row r="549" spans="1:10" x14ac:dyDescent="0.25">
      <c r="A549" s="51"/>
      <c r="B549" s="51"/>
      <c r="C549" s="51"/>
      <c r="D549" s="51"/>
      <c r="E549" s="51" t="s">
        <v>109</v>
      </c>
      <c r="F549" s="52">
        <v>0</v>
      </c>
      <c r="G549" s="51" t="s">
        <v>108</v>
      </c>
      <c r="H549" s="52">
        <v>0</v>
      </c>
      <c r="I549" s="51" t="s">
        <v>107</v>
      </c>
      <c r="J549" s="52">
        <v>0</v>
      </c>
    </row>
    <row r="550" spans="1:10" ht="14.4" thickBot="1" x14ac:dyDescent="0.3">
      <c r="A550" s="51"/>
      <c r="B550" s="51"/>
      <c r="C550" s="51"/>
      <c r="D550" s="51"/>
      <c r="E550" s="51" t="s">
        <v>106</v>
      </c>
      <c r="F550" s="52">
        <v>0</v>
      </c>
      <c r="G550" s="51"/>
      <c r="H550" s="102" t="s">
        <v>105</v>
      </c>
      <c r="I550" s="102"/>
      <c r="J550" s="52">
        <v>0.03</v>
      </c>
    </row>
    <row r="551" spans="1:10" ht="1.05" customHeight="1" thickTop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</row>
    <row r="552" spans="1:10" ht="18" customHeight="1" x14ac:dyDescent="0.25">
      <c r="A552" s="38"/>
      <c r="B552" s="39" t="s">
        <v>103</v>
      </c>
      <c r="C552" s="38" t="s">
        <v>102</v>
      </c>
      <c r="D552" s="38" t="s">
        <v>10</v>
      </c>
      <c r="E552" s="100" t="s">
        <v>137</v>
      </c>
      <c r="F552" s="100"/>
      <c r="G552" s="40" t="s">
        <v>101</v>
      </c>
      <c r="H552" s="39" t="s">
        <v>100</v>
      </c>
      <c r="I552" s="39" t="s">
        <v>99</v>
      </c>
      <c r="J552" s="39" t="s">
        <v>11</v>
      </c>
    </row>
    <row r="553" spans="1:10" ht="36" customHeight="1" x14ac:dyDescent="0.25">
      <c r="A553" s="41" t="s">
        <v>136</v>
      </c>
      <c r="B553" s="42" t="s">
        <v>290</v>
      </c>
      <c r="C553" s="41" t="s">
        <v>34</v>
      </c>
      <c r="D553" s="41" t="s">
        <v>289</v>
      </c>
      <c r="E553" s="101" t="s">
        <v>222</v>
      </c>
      <c r="F553" s="101"/>
      <c r="G553" s="43" t="s">
        <v>91</v>
      </c>
      <c r="H553" s="44">
        <v>1</v>
      </c>
      <c r="I553" s="45">
        <v>0.3</v>
      </c>
      <c r="J553" s="45">
        <v>0.3</v>
      </c>
    </row>
    <row r="554" spans="1:10" ht="24" customHeight="1" x14ac:dyDescent="0.25">
      <c r="A554" s="46" t="s">
        <v>113</v>
      </c>
      <c r="B554" s="47" t="s">
        <v>288</v>
      </c>
      <c r="C554" s="46" t="s">
        <v>34</v>
      </c>
      <c r="D554" s="46" t="s">
        <v>287</v>
      </c>
      <c r="E554" s="98" t="s">
        <v>120</v>
      </c>
      <c r="F554" s="98"/>
      <c r="G554" s="48" t="s">
        <v>225</v>
      </c>
      <c r="H554" s="49">
        <v>6.0000000000000002E-5</v>
      </c>
      <c r="I554" s="50">
        <v>5166.59</v>
      </c>
      <c r="J554" s="50">
        <v>0.3</v>
      </c>
    </row>
    <row r="555" spans="1:10" x14ac:dyDescent="0.25">
      <c r="A555" s="51"/>
      <c r="B555" s="51"/>
      <c r="C555" s="51"/>
      <c r="D555" s="51"/>
      <c r="E555" s="51" t="s">
        <v>109</v>
      </c>
      <c r="F555" s="52">
        <v>0</v>
      </c>
      <c r="G555" s="51" t="s">
        <v>108</v>
      </c>
      <c r="H555" s="52">
        <v>0</v>
      </c>
      <c r="I555" s="51" t="s">
        <v>107</v>
      </c>
      <c r="J555" s="52">
        <v>0</v>
      </c>
    </row>
    <row r="556" spans="1:10" ht="14.4" thickBot="1" x14ac:dyDescent="0.3">
      <c r="A556" s="51"/>
      <c r="B556" s="51"/>
      <c r="C556" s="51"/>
      <c r="D556" s="51"/>
      <c r="E556" s="51" t="s">
        <v>106</v>
      </c>
      <c r="F556" s="52">
        <v>7.0000000000000007E-2</v>
      </c>
      <c r="G556" s="51"/>
      <c r="H556" s="102" t="s">
        <v>105</v>
      </c>
      <c r="I556" s="102"/>
      <c r="J556" s="52">
        <v>0.37</v>
      </c>
    </row>
    <row r="557" spans="1:10" ht="1.05" customHeight="1" thickTop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</row>
    <row r="558" spans="1:10" ht="18" customHeight="1" x14ac:dyDescent="0.25">
      <c r="A558" s="38"/>
      <c r="B558" s="39" t="s">
        <v>103</v>
      </c>
      <c r="C558" s="38" t="s">
        <v>102</v>
      </c>
      <c r="D558" s="38" t="s">
        <v>10</v>
      </c>
      <c r="E558" s="100" t="s">
        <v>137</v>
      </c>
      <c r="F558" s="100"/>
      <c r="G558" s="40" t="s">
        <v>101</v>
      </c>
      <c r="H558" s="39" t="s">
        <v>100</v>
      </c>
      <c r="I558" s="39" t="s">
        <v>99</v>
      </c>
      <c r="J558" s="39" t="s">
        <v>11</v>
      </c>
    </row>
    <row r="559" spans="1:10" ht="36" customHeight="1" x14ac:dyDescent="0.25">
      <c r="A559" s="41" t="s">
        <v>136</v>
      </c>
      <c r="B559" s="42" t="s">
        <v>286</v>
      </c>
      <c r="C559" s="41" t="s">
        <v>34</v>
      </c>
      <c r="D559" s="41" t="s">
        <v>285</v>
      </c>
      <c r="E559" s="101" t="s">
        <v>222</v>
      </c>
      <c r="F559" s="101"/>
      <c r="G559" s="43" t="s">
        <v>91</v>
      </c>
      <c r="H559" s="44">
        <v>1</v>
      </c>
      <c r="I559" s="45">
        <v>0.65</v>
      </c>
      <c r="J559" s="45">
        <v>0.65</v>
      </c>
    </row>
    <row r="560" spans="1:10" ht="24" customHeight="1" x14ac:dyDescent="0.25">
      <c r="A560" s="46" t="s">
        <v>113</v>
      </c>
      <c r="B560" s="47" t="s">
        <v>268</v>
      </c>
      <c r="C560" s="46" t="s">
        <v>34</v>
      </c>
      <c r="D560" s="46" t="s">
        <v>267</v>
      </c>
      <c r="E560" s="98" t="s">
        <v>219</v>
      </c>
      <c r="F560" s="98"/>
      <c r="G560" s="48" t="s">
        <v>266</v>
      </c>
      <c r="H560" s="49">
        <v>0.78</v>
      </c>
      <c r="I560" s="50">
        <v>0.84</v>
      </c>
      <c r="J560" s="50">
        <v>0.65</v>
      </c>
    </row>
    <row r="561" spans="1:10" x14ac:dyDescent="0.25">
      <c r="A561" s="51"/>
      <c r="B561" s="51"/>
      <c r="C561" s="51"/>
      <c r="D561" s="51"/>
      <c r="E561" s="51" t="s">
        <v>109</v>
      </c>
      <c r="F561" s="52">
        <v>0</v>
      </c>
      <c r="G561" s="51" t="s">
        <v>108</v>
      </c>
      <c r="H561" s="52">
        <v>0</v>
      </c>
      <c r="I561" s="51" t="s">
        <v>107</v>
      </c>
      <c r="J561" s="52">
        <v>0</v>
      </c>
    </row>
    <row r="562" spans="1:10" ht="14.4" thickBot="1" x14ac:dyDescent="0.3">
      <c r="A562" s="51"/>
      <c r="B562" s="51"/>
      <c r="C562" s="51"/>
      <c r="D562" s="51"/>
      <c r="E562" s="51" t="s">
        <v>106</v>
      </c>
      <c r="F562" s="52">
        <v>0.16</v>
      </c>
      <c r="G562" s="51"/>
      <c r="H562" s="102" t="s">
        <v>105</v>
      </c>
      <c r="I562" s="102"/>
      <c r="J562" s="52">
        <v>0.81</v>
      </c>
    </row>
    <row r="563" spans="1:10" ht="1.05" customHeight="1" thickTop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</row>
    <row r="564" spans="1:10" ht="18" customHeight="1" x14ac:dyDescent="0.25">
      <c r="A564" s="38"/>
      <c r="B564" s="39" t="s">
        <v>103</v>
      </c>
      <c r="C564" s="38" t="s">
        <v>102</v>
      </c>
      <c r="D564" s="38" t="s">
        <v>10</v>
      </c>
      <c r="E564" s="100" t="s">
        <v>137</v>
      </c>
      <c r="F564" s="100"/>
      <c r="G564" s="40" t="s">
        <v>101</v>
      </c>
      <c r="H564" s="39" t="s">
        <v>100</v>
      </c>
      <c r="I564" s="39" t="s">
        <v>99</v>
      </c>
      <c r="J564" s="39" t="s">
        <v>11</v>
      </c>
    </row>
    <row r="565" spans="1:10" ht="36" customHeight="1" x14ac:dyDescent="0.25">
      <c r="A565" s="41" t="s">
        <v>136</v>
      </c>
      <c r="B565" s="42" t="s">
        <v>284</v>
      </c>
      <c r="C565" s="41" t="s">
        <v>34</v>
      </c>
      <c r="D565" s="41" t="s">
        <v>283</v>
      </c>
      <c r="E565" s="101" t="s">
        <v>222</v>
      </c>
      <c r="F565" s="101"/>
      <c r="G565" s="43" t="s">
        <v>239</v>
      </c>
      <c r="H565" s="44">
        <v>1</v>
      </c>
      <c r="I565" s="45">
        <v>116.81</v>
      </c>
      <c r="J565" s="45">
        <v>116.81</v>
      </c>
    </row>
    <row r="566" spans="1:10" ht="36" customHeight="1" x14ac:dyDescent="0.25">
      <c r="A566" s="46" t="s">
        <v>133</v>
      </c>
      <c r="B566" s="47" t="s">
        <v>276</v>
      </c>
      <c r="C566" s="46" t="s">
        <v>34</v>
      </c>
      <c r="D566" s="46" t="s">
        <v>275</v>
      </c>
      <c r="E566" s="98" t="s">
        <v>222</v>
      </c>
      <c r="F566" s="98"/>
      <c r="G566" s="48" t="s">
        <v>91</v>
      </c>
      <c r="H566" s="49">
        <v>1</v>
      </c>
      <c r="I566" s="50">
        <v>15.43</v>
      </c>
      <c r="J566" s="50">
        <v>15.43</v>
      </c>
    </row>
    <row r="567" spans="1:10" ht="36" customHeight="1" x14ac:dyDescent="0.25">
      <c r="A567" s="46" t="s">
        <v>133</v>
      </c>
      <c r="B567" s="47" t="s">
        <v>278</v>
      </c>
      <c r="C567" s="46" t="s">
        <v>34</v>
      </c>
      <c r="D567" s="46" t="s">
        <v>277</v>
      </c>
      <c r="E567" s="98" t="s">
        <v>222</v>
      </c>
      <c r="F567" s="98"/>
      <c r="G567" s="48" t="s">
        <v>91</v>
      </c>
      <c r="H567" s="49">
        <v>1</v>
      </c>
      <c r="I567" s="50">
        <v>5.68</v>
      </c>
      <c r="J567" s="50">
        <v>5.68</v>
      </c>
    </row>
    <row r="568" spans="1:10" ht="36" customHeight="1" x14ac:dyDescent="0.25">
      <c r="A568" s="46" t="s">
        <v>133</v>
      </c>
      <c r="B568" s="47" t="s">
        <v>280</v>
      </c>
      <c r="C568" s="46" t="s">
        <v>34</v>
      </c>
      <c r="D568" s="46" t="s">
        <v>279</v>
      </c>
      <c r="E568" s="98" t="s">
        <v>222</v>
      </c>
      <c r="F568" s="98"/>
      <c r="G568" s="48" t="s">
        <v>91</v>
      </c>
      <c r="H568" s="49">
        <v>1</v>
      </c>
      <c r="I568" s="50">
        <v>81.22</v>
      </c>
      <c r="J568" s="50">
        <v>81.22</v>
      </c>
    </row>
    <row r="569" spans="1:10" ht="24" customHeight="1" x14ac:dyDescent="0.25">
      <c r="A569" s="46" t="s">
        <v>133</v>
      </c>
      <c r="B569" s="47" t="s">
        <v>205</v>
      </c>
      <c r="C569" s="46" t="s">
        <v>34</v>
      </c>
      <c r="D569" s="46" t="s">
        <v>204</v>
      </c>
      <c r="E569" s="98" t="s">
        <v>130</v>
      </c>
      <c r="F569" s="98"/>
      <c r="G569" s="48" t="s">
        <v>91</v>
      </c>
      <c r="H569" s="49">
        <v>1</v>
      </c>
      <c r="I569" s="50">
        <v>14.48</v>
      </c>
      <c r="J569" s="50">
        <v>14.48</v>
      </c>
    </row>
    <row r="570" spans="1:10" x14ac:dyDescent="0.25">
      <c r="A570" s="51"/>
      <c r="B570" s="51"/>
      <c r="C570" s="51"/>
      <c r="D570" s="51"/>
      <c r="E570" s="51" t="s">
        <v>109</v>
      </c>
      <c r="F570" s="52">
        <v>11.57</v>
      </c>
      <c r="G570" s="51" t="s">
        <v>108</v>
      </c>
      <c r="H570" s="52">
        <v>0</v>
      </c>
      <c r="I570" s="51" t="s">
        <v>107</v>
      </c>
      <c r="J570" s="52">
        <v>11.57</v>
      </c>
    </row>
    <row r="571" spans="1:10" ht="14.4" thickBot="1" x14ac:dyDescent="0.3">
      <c r="A571" s="51"/>
      <c r="B571" s="51"/>
      <c r="C571" s="51"/>
      <c r="D571" s="51"/>
      <c r="E571" s="51" t="s">
        <v>106</v>
      </c>
      <c r="F571" s="52">
        <v>30.37</v>
      </c>
      <c r="G571" s="51"/>
      <c r="H571" s="102" t="s">
        <v>105</v>
      </c>
      <c r="I571" s="102"/>
      <c r="J571" s="52">
        <v>147.18</v>
      </c>
    </row>
    <row r="572" spans="1:10" ht="1.05" customHeight="1" thickTop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</row>
    <row r="573" spans="1:10" ht="18" customHeight="1" x14ac:dyDescent="0.25">
      <c r="A573" s="38"/>
      <c r="B573" s="39" t="s">
        <v>103</v>
      </c>
      <c r="C573" s="38" t="s">
        <v>102</v>
      </c>
      <c r="D573" s="38" t="s">
        <v>10</v>
      </c>
      <c r="E573" s="100" t="s">
        <v>137</v>
      </c>
      <c r="F573" s="100"/>
      <c r="G573" s="40" t="s">
        <v>101</v>
      </c>
      <c r="H573" s="39" t="s">
        <v>100</v>
      </c>
      <c r="I573" s="39" t="s">
        <v>99</v>
      </c>
      <c r="J573" s="39" t="s">
        <v>11</v>
      </c>
    </row>
    <row r="574" spans="1:10" ht="36" customHeight="1" x14ac:dyDescent="0.25">
      <c r="A574" s="41" t="s">
        <v>136</v>
      </c>
      <c r="B574" s="42" t="s">
        <v>282</v>
      </c>
      <c r="C574" s="41" t="s">
        <v>34</v>
      </c>
      <c r="D574" s="41" t="s">
        <v>281</v>
      </c>
      <c r="E574" s="101" t="s">
        <v>222</v>
      </c>
      <c r="F574" s="101"/>
      <c r="G574" s="43" t="s">
        <v>236</v>
      </c>
      <c r="H574" s="44">
        <v>1</v>
      </c>
      <c r="I574" s="45">
        <v>433.02</v>
      </c>
      <c r="J574" s="45">
        <v>433.02</v>
      </c>
    </row>
    <row r="575" spans="1:10" ht="36" customHeight="1" x14ac:dyDescent="0.25">
      <c r="A575" s="46" t="s">
        <v>133</v>
      </c>
      <c r="B575" s="47" t="s">
        <v>280</v>
      </c>
      <c r="C575" s="46" t="s">
        <v>34</v>
      </c>
      <c r="D575" s="46" t="s">
        <v>279</v>
      </c>
      <c r="E575" s="98" t="s">
        <v>222</v>
      </c>
      <c r="F575" s="98"/>
      <c r="G575" s="48" t="s">
        <v>91</v>
      </c>
      <c r="H575" s="49">
        <v>1</v>
      </c>
      <c r="I575" s="50">
        <v>81.22</v>
      </c>
      <c r="J575" s="50">
        <v>81.22</v>
      </c>
    </row>
    <row r="576" spans="1:10" ht="36" customHeight="1" x14ac:dyDescent="0.25">
      <c r="A576" s="46" t="s">
        <v>133</v>
      </c>
      <c r="B576" s="47" t="s">
        <v>276</v>
      </c>
      <c r="C576" s="46" t="s">
        <v>34</v>
      </c>
      <c r="D576" s="46" t="s">
        <v>275</v>
      </c>
      <c r="E576" s="98" t="s">
        <v>222</v>
      </c>
      <c r="F576" s="98"/>
      <c r="G576" s="48" t="s">
        <v>91</v>
      </c>
      <c r="H576" s="49">
        <v>1</v>
      </c>
      <c r="I576" s="50">
        <v>15.43</v>
      </c>
      <c r="J576" s="50">
        <v>15.43</v>
      </c>
    </row>
    <row r="577" spans="1:10" ht="36" customHeight="1" x14ac:dyDescent="0.25">
      <c r="A577" s="46" t="s">
        <v>133</v>
      </c>
      <c r="B577" s="47" t="s">
        <v>274</v>
      </c>
      <c r="C577" s="46" t="s">
        <v>34</v>
      </c>
      <c r="D577" s="46" t="s">
        <v>273</v>
      </c>
      <c r="E577" s="98" t="s">
        <v>222</v>
      </c>
      <c r="F577" s="98"/>
      <c r="G577" s="48" t="s">
        <v>91</v>
      </c>
      <c r="H577" s="49">
        <v>1</v>
      </c>
      <c r="I577" s="50">
        <v>130.57</v>
      </c>
      <c r="J577" s="50">
        <v>130.57</v>
      </c>
    </row>
    <row r="578" spans="1:10" ht="36" customHeight="1" x14ac:dyDescent="0.25">
      <c r="A578" s="46" t="s">
        <v>133</v>
      </c>
      <c r="B578" s="47" t="s">
        <v>270</v>
      </c>
      <c r="C578" s="46" t="s">
        <v>34</v>
      </c>
      <c r="D578" s="46" t="s">
        <v>269</v>
      </c>
      <c r="E578" s="98" t="s">
        <v>222</v>
      </c>
      <c r="F578" s="98"/>
      <c r="G578" s="48" t="s">
        <v>91</v>
      </c>
      <c r="H578" s="49">
        <v>1</v>
      </c>
      <c r="I578" s="50">
        <v>185.64</v>
      </c>
      <c r="J578" s="50">
        <v>185.64</v>
      </c>
    </row>
    <row r="579" spans="1:10" ht="36" customHeight="1" x14ac:dyDescent="0.25">
      <c r="A579" s="46" t="s">
        <v>133</v>
      </c>
      <c r="B579" s="47" t="s">
        <v>278</v>
      </c>
      <c r="C579" s="46" t="s">
        <v>34</v>
      </c>
      <c r="D579" s="46" t="s">
        <v>277</v>
      </c>
      <c r="E579" s="98" t="s">
        <v>222</v>
      </c>
      <c r="F579" s="98"/>
      <c r="G579" s="48" t="s">
        <v>91</v>
      </c>
      <c r="H579" s="49">
        <v>1</v>
      </c>
      <c r="I579" s="50">
        <v>5.68</v>
      </c>
      <c r="J579" s="50">
        <v>5.68</v>
      </c>
    </row>
    <row r="580" spans="1:10" ht="24" customHeight="1" x14ac:dyDescent="0.25">
      <c r="A580" s="46" t="s">
        <v>133</v>
      </c>
      <c r="B580" s="47" t="s">
        <v>205</v>
      </c>
      <c r="C580" s="46" t="s">
        <v>34</v>
      </c>
      <c r="D580" s="46" t="s">
        <v>204</v>
      </c>
      <c r="E580" s="98" t="s">
        <v>130</v>
      </c>
      <c r="F580" s="98"/>
      <c r="G580" s="48" t="s">
        <v>91</v>
      </c>
      <c r="H580" s="49">
        <v>1</v>
      </c>
      <c r="I580" s="50">
        <v>14.48</v>
      </c>
      <c r="J580" s="50">
        <v>14.48</v>
      </c>
    </row>
    <row r="581" spans="1:10" x14ac:dyDescent="0.25">
      <c r="A581" s="51"/>
      <c r="B581" s="51"/>
      <c r="C581" s="51"/>
      <c r="D581" s="51"/>
      <c r="E581" s="51" t="s">
        <v>109</v>
      </c>
      <c r="F581" s="52">
        <v>11.57</v>
      </c>
      <c r="G581" s="51" t="s">
        <v>108</v>
      </c>
      <c r="H581" s="52">
        <v>0</v>
      </c>
      <c r="I581" s="51" t="s">
        <v>107</v>
      </c>
      <c r="J581" s="52">
        <v>11.57</v>
      </c>
    </row>
    <row r="582" spans="1:10" ht="14.4" thickBot="1" x14ac:dyDescent="0.3">
      <c r="A582" s="51"/>
      <c r="B582" s="51"/>
      <c r="C582" s="51"/>
      <c r="D582" s="51"/>
      <c r="E582" s="51" t="s">
        <v>106</v>
      </c>
      <c r="F582" s="52">
        <v>112.58</v>
      </c>
      <c r="G582" s="51"/>
      <c r="H582" s="102" t="s">
        <v>105</v>
      </c>
      <c r="I582" s="102"/>
      <c r="J582" s="52">
        <v>545.6</v>
      </c>
    </row>
    <row r="583" spans="1:10" ht="1.05" customHeight="1" thickTop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</row>
    <row r="584" spans="1:10" ht="18" customHeight="1" x14ac:dyDescent="0.25">
      <c r="A584" s="38"/>
      <c r="B584" s="39" t="s">
        <v>103</v>
      </c>
      <c r="C584" s="38" t="s">
        <v>102</v>
      </c>
      <c r="D584" s="38" t="s">
        <v>10</v>
      </c>
      <c r="E584" s="100" t="s">
        <v>137</v>
      </c>
      <c r="F584" s="100"/>
      <c r="G584" s="40" t="s">
        <v>101</v>
      </c>
      <c r="H584" s="39" t="s">
        <v>100</v>
      </c>
      <c r="I584" s="39" t="s">
        <v>99</v>
      </c>
      <c r="J584" s="39" t="s">
        <v>11</v>
      </c>
    </row>
    <row r="585" spans="1:10" ht="36" customHeight="1" x14ac:dyDescent="0.25">
      <c r="A585" s="41" t="s">
        <v>136</v>
      </c>
      <c r="B585" s="42" t="s">
        <v>280</v>
      </c>
      <c r="C585" s="41" t="s">
        <v>34</v>
      </c>
      <c r="D585" s="41" t="s">
        <v>279</v>
      </c>
      <c r="E585" s="101" t="s">
        <v>222</v>
      </c>
      <c r="F585" s="101"/>
      <c r="G585" s="43" t="s">
        <v>91</v>
      </c>
      <c r="H585" s="44">
        <v>1</v>
      </c>
      <c r="I585" s="45">
        <v>81.22</v>
      </c>
      <c r="J585" s="45">
        <v>81.22</v>
      </c>
    </row>
    <row r="586" spans="1:10" ht="36" customHeight="1" x14ac:dyDescent="0.25">
      <c r="A586" s="46" t="s">
        <v>113</v>
      </c>
      <c r="B586" s="47" t="s">
        <v>272</v>
      </c>
      <c r="C586" s="46" t="s">
        <v>34</v>
      </c>
      <c r="D586" s="46" t="s">
        <v>271</v>
      </c>
      <c r="E586" s="98" t="s">
        <v>120</v>
      </c>
      <c r="F586" s="98"/>
      <c r="G586" s="48" t="s">
        <v>225</v>
      </c>
      <c r="H586" s="49">
        <v>4.0000000000000003E-5</v>
      </c>
      <c r="I586" s="50">
        <v>2030690.23</v>
      </c>
      <c r="J586" s="50">
        <v>81.22</v>
      </c>
    </row>
    <row r="587" spans="1:10" x14ac:dyDescent="0.25">
      <c r="A587" s="51"/>
      <c r="B587" s="51"/>
      <c r="C587" s="51"/>
      <c r="D587" s="51"/>
      <c r="E587" s="51" t="s">
        <v>109</v>
      </c>
      <c r="F587" s="52">
        <v>0</v>
      </c>
      <c r="G587" s="51" t="s">
        <v>108</v>
      </c>
      <c r="H587" s="52">
        <v>0</v>
      </c>
      <c r="I587" s="51" t="s">
        <v>107</v>
      </c>
      <c r="J587" s="52">
        <v>0</v>
      </c>
    </row>
    <row r="588" spans="1:10" ht="14.4" thickBot="1" x14ac:dyDescent="0.3">
      <c r="A588" s="51"/>
      <c r="B588" s="51"/>
      <c r="C588" s="51"/>
      <c r="D588" s="51"/>
      <c r="E588" s="51" t="s">
        <v>106</v>
      </c>
      <c r="F588" s="52">
        <v>21.11</v>
      </c>
      <c r="G588" s="51"/>
      <c r="H588" s="102" t="s">
        <v>105</v>
      </c>
      <c r="I588" s="102"/>
      <c r="J588" s="52">
        <v>102.33</v>
      </c>
    </row>
    <row r="589" spans="1:10" ht="1.05" customHeight="1" thickTop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</row>
    <row r="590" spans="1:10" ht="18" customHeight="1" x14ac:dyDescent="0.25">
      <c r="A590" s="38"/>
      <c r="B590" s="39" t="s">
        <v>103</v>
      </c>
      <c r="C590" s="38" t="s">
        <v>102</v>
      </c>
      <c r="D590" s="38" t="s">
        <v>10</v>
      </c>
      <c r="E590" s="100" t="s">
        <v>137</v>
      </c>
      <c r="F590" s="100"/>
      <c r="G590" s="40" t="s">
        <v>101</v>
      </c>
      <c r="H590" s="39" t="s">
        <v>100</v>
      </c>
      <c r="I590" s="39" t="s">
        <v>99</v>
      </c>
      <c r="J590" s="39" t="s">
        <v>11</v>
      </c>
    </row>
    <row r="591" spans="1:10" ht="36" customHeight="1" x14ac:dyDescent="0.25">
      <c r="A591" s="41" t="s">
        <v>136</v>
      </c>
      <c r="B591" s="42" t="s">
        <v>278</v>
      </c>
      <c r="C591" s="41" t="s">
        <v>34</v>
      </c>
      <c r="D591" s="41" t="s">
        <v>277</v>
      </c>
      <c r="E591" s="101" t="s">
        <v>222</v>
      </c>
      <c r="F591" s="101"/>
      <c r="G591" s="43" t="s">
        <v>91</v>
      </c>
      <c r="H591" s="44">
        <v>1</v>
      </c>
      <c r="I591" s="45">
        <v>5.68</v>
      </c>
      <c r="J591" s="45">
        <v>5.68</v>
      </c>
    </row>
    <row r="592" spans="1:10" ht="36" customHeight="1" x14ac:dyDescent="0.25">
      <c r="A592" s="46" t="s">
        <v>113</v>
      </c>
      <c r="B592" s="47" t="s">
        <v>272</v>
      </c>
      <c r="C592" s="46" t="s">
        <v>34</v>
      </c>
      <c r="D592" s="46" t="s">
        <v>271</v>
      </c>
      <c r="E592" s="98" t="s">
        <v>120</v>
      </c>
      <c r="F592" s="98"/>
      <c r="G592" s="48" t="s">
        <v>225</v>
      </c>
      <c r="H592" s="49">
        <v>2.7999999999999999E-6</v>
      </c>
      <c r="I592" s="50">
        <v>2030690.23</v>
      </c>
      <c r="J592" s="50">
        <v>5.68</v>
      </c>
    </row>
    <row r="593" spans="1:10" x14ac:dyDescent="0.25">
      <c r="A593" s="51"/>
      <c r="B593" s="51"/>
      <c r="C593" s="51"/>
      <c r="D593" s="51"/>
      <c r="E593" s="51" t="s">
        <v>109</v>
      </c>
      <c r="F593" s="52">
        <v>0</v>
      </c>
      <c r="G593" s="51" t="s">
        <v>108</v>
      </c>
      <c r="H593" s="52">
        <v>0</v>
      </c>
      <c r="I593" s="51" t="s">
        <v>107</v>
      </c>
      <c r="J593" s="52">
        <v>0</v>
      </c>
    </row>
    <row r="594" spans="1:10" ht="14.4" thickBot="1" x14ac:dyDescent="0.3">
      <c r="A594" s="51"/>
      <c r="B594" s="51"/>
      <c r="C594" s="51"/>
      <c r="D594" s="51"/>
      <c r="E594" s="51" t="s">
        <v>106</v>
      </c>
      <c r="F594" s="52">
        <v>1.47</v>
      </c>
      <c r="G594" s="51"/>
      <c r="H594" s="102" t="s">
        <v>105</v>
      </c>
      <c r="I594" s="102"/>
      <c r="J594" s="52">
        <v>7.15</v>
      </c>
    </row>
    <row r="595" spans="1:10" ht="1.05" customHeight="1" thickTop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</row>
    <row r="596" spans="1:10" ht="18" customHeight="1" x14ac:dyDescent="0.25">
      <c r="A596" s="38"/>
      <c r="B596" s="39" t="s">
        <v>103</v>
      </c>
      <c r="C596" s="38" t="s">
        <v>102</v>
      </c>
      <c r="D596" s="38" t="s">
        <v>10</v>
      </c>
      <c r="E596" s="100" t="s">
        <v>137</v>
      </c>
      <c r="F596" s="100"/>
      <c r="G596" s="40" t="s">
        <v>101</v>
      </c>
      <c r="H596" s="39" t="s">
        <v>100</v>
      </c>
      <c r="I596" s="39" t="s">
        <v>99</v>
      </c>
      <c r="J596" s="39" t="s">
        <v>11</v>
      </c>
    </row>
    <row r="597" spans="1:10" ht="36" customHeight="1" x14ac:dyDescent="0.25">
      <c r="A597" s="41" t="s">
        <v>136</v>
      </c>
      <c r="B597" s="42" t="s">
        <v>276</v>
      </c>
      <c r="C597" s="41" t="s">
        <v>34</v>
      </c>
      <c r="D597" s="41" t="s">
        <v>275</v>
      </c>
      <c r="E597" s="101" t="s">
        <v>222</v>
      </c>
      <c r="F597" s="101"/>
      <c r="G597" s="43" t="s">
        <v>91</v>
      </c>
      <c r="H597" s="44">
        <v>1</v>
      </c>
      <c r="I597" s="45">
        <v>15.43</v>
      </c>
      <c r="J597" s="45">
        <v>15.43</v>
      </c>
    </row>
    <row r="598" spans="1:10" ht="36" customHeight="1" x14ac:dyDescent="0.25">
      <c r="A598" s="46" t="s">
        <v>113</v>
      </c>
      <c r="B598" s="47" t="s">
        <v>272</v>
      </c>
      <c r="C598" s="46" t="s">
        <v>34</v>
      </c>
      <c r="D598" s="46" t="s">
        <v>271</v>
      </c>
      <c r="E598" s="98" t="s">
        <v>120</v>
      </c>
      <c r="F598" s="98"/>
      <c r="G598" s="48" t="s">
        <v>225</v>
      </c>
      <c r="H598" s="49">
        <v>7.6000000000000001E-6</v>
      </c>
      <c r="I598" s="50">
        <v>2030690.23</v>
      </c>
      <c r="J598" s="50">
        <v>15.43</v>
      </c>
    </row>
    <row r="599" spans="1:10" x14ac:dyDescent="0.25">
      <c r="A599" s="51"/>
      <c r="B599" s="51"/>
      <c r="C599" s="51"/>
      <c r="D599" s="51"/>
      <c r="E599" s="51" t="s">
        <v>109</v>
      </c>
      <c r="F599" s="52">
        <v>0</v>
      </c>
      <c r="G599" s="51" t="s">
        <v>108</v>
      </c>
      <c r="H599" s="52">
        <v>0</v>
      </c>
      <c r="I599" s="51" t="s">
        <v>107</v>
      </c>
      <c r="J599" s="52">
        <v>0</v>
      </c>
    </row>
    <row r="600" spans="1:10" ht="14.4" thickBot="1" x14ac:dyDescent="0.3">
      <c r="A600" s="51"/>
      <c r="B600" s="51"/>
      <c r="C600" s="51"/>
      <c r="D600" s="51"/>
      <c r="E600" s="51" t="s">
        <v>106</v>
      </c>
      <c r="F600" s="52">
        <v>4.01</v>
      </c>
      <c r="G600" s="51"/>
      <c r="H600" s="102" t="s">
        <v>105</v>
      </c>
      <c r="I600" s="102"/>
      <c r="J600" s="52">
        <v>19.440000000000001</v>
      </c>
    </row>
    <row r="601" spans="1:10" ht="1.05" customHeight="1" thickTop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</row>
    <row r="602" spans="1:10" ht="18" customHeight="1" x14ac:dyDescent="0.25">
      <c r="A602" s="38"/>
      <c r="B602" s="39" t="s">
        <v>103</v>
      </c>
      <c r="C602" s="38" t="s">
        <v>102</v>
      </c>
      <c r="D602" s="38" t="s">
        <v>10</v>
      </c>
      <c r="E602" s="100" t="s">
        <v>137</v>
      </c>
      <c r="F602" s="100"/>
      <c r="G602" s="40" t="s">
        <v>101</v>
      </c>
      <c r="H602" s="39" t="s">
        <v>100</v>
      </c>
      <c r="I602" s="39" t="s">
        <v>99</v>
      </c>
      <c r="J602" s="39" t="s">
        <v>11</v>
      </c>
    </row>
    <row r="603" spans="1:10" ht="36" customHeight="1" x14ac:dyDescent="0.25">
      <c r="A603" s="41" t="s">
        <v>136</v>
      </c>
      <c r="B603" s="42" t="s">
        <v>274</v>
      </c>
      <c r="C603" s="41" t="s">
        <v>34</v>
      </c>
      <c r="D603" s="41" t="s">
        <v>273</v>
      </c>
      <c r="E603" s="101" t="s">
        <v>222</v>
      </c>
      <c r="F603" s="101"/>
      <c r="G603" s="43" t="s">
        <v>91</v>
      </c>
      <c r="H603" s="44">
        <v>1</v>
      </c>
      <c r="I603" s="45">
        <v>130.57</v>
      </c>
      <c r="J603" s="45">
        <v>130.57</v>
      </c>
    </row>
    <row r="604" spans="1:10" ht="36" customHeight="1" x14ac:dyDescent="0.25">
      <c r="A604" s="46" t="s">
        <v>113</v>
      </c>
      <c r="B604" s="47" t="s">
        <v>272</v>
      </c>
      <c r="C604" s="46" t="s">
        <v>34</v>
      </c>
      <c r="D604" s="46" t="s">
        <v>271</v>
      </c>
      <c r="E604" s="98" t="s">
        <v>120</v>
      </c>
      <c r="F604" s="98"/>
      <c r="G604" s="48" t="s">
        <v>225</v>
      </c>
      <c r="H604" s="49">
        <v>6.4300000000000004E-5</v>
      </c>
      <c r="I604" s="50">
        <v>2030690.23</v>
      </c>
      <c r="J604" s="50">
        <v>130.57</v>
      </c>
    </row>
    <row r="605" spans="1:10" x14ac:dyDescent="0.25">
      <c r="A605" s="51"/>
      <c r="B605" s="51"/>
      <c r="C605" s="51"/>
      <c r="D605" s="51"/>
      <c r="E605" s="51" t="s">
        <v>109</v>
      </c>
      <c r="F605" s="52">
        <v>0</v>
      </c>
      <c r="G605" s="51" t="s">
        <v>108</v>
      </c>
      <c r="H605" s="52">
        <v>0</v>
      </c>
      <c r="I605" s="51" t="s">
        <v>107</v>
      </c>
      <c r="J605" s="52">
        <v>0</v>
      </c>
    </row>
    <row r="606" spans="1:10" ht="14.4" thickBot="1" x14ac:dyDescent="0.3">
      <c r="A606" s="51"/>
      <c r="B606" s="51"/>
      <c r="C606" s="51"/>
      <c r="D606" s="51"/>
      <c r="E606" s="51" t="s">
        <v>106</v>
      </c>
      <c r="F606" s="52">
        <v>33.94</v>
      </c>
      <c r="G606" s="51"/>
      <c r="H606" s="102" t="s">
        <v>105</v>
      </c>
      <c r="I606" s="102"/>
      <c r="J606" s="52">
        <v>164.51</v>
      </c>
    </row>
    <row r="607" spans="1:10" ht="1.05" customHeight="1" thickTop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</row>
    <row r="608" spans="1:10" ht="18" customHeight="1" x14ac:dyDescent="0.25">
      <c r="A608" s="38"/>
      <c r="B608" s="39" t="s">
        <v>103</v>
      </c>
      <c r="C608" s="38" t="s">
        <v>102</v>
      </c>
      <c r="D608" s="38" t="s">
        <v>10</v>
      </c>
      <c r="E608" s="100" t="s">
        <v>137</v>
      </c>
      <c r="F608" s="100"/>
      <c r="G608" s="40" t="s">
        <v>101</v>
      </c>
      <c r="H608" s="39" t="s">
        <v>100</v>
      </c>
      <c r="I608" s="39" t="s">
        <v>99</v>
      </c>
      <c r="J608" s="39" t="s">
        <v>11</v>
      </c>
    </row>
    <row r="609" spans="1:10" ht="36" customHeight="1" x14ac:dyDescent="0.25">
      <c r="A609" s="41" t="s">
        <v>136</v>
      </c>
      <c r="B609" s="42" t="s">
        <v>270</v>
      </c>
      <c r="C609" s="41" t="s">
        <v>34</v>
      </c>
      <c r="D609" s="41" t="s">
        <v>269</v>
      </c>
      <c r="E609" s="101" t="s">
        <v>222</v>
      </c>
      <c r="F609" s="101"/>
      <c r="G609" s="43" t="s">
        <v>91</v>
      </c>
      <c r="H609" s="44">
        <v>1</v>
      </c>
      <c r="I609" s="45">
        <v>185.64</v>
      </c>
      <c r="J609" s="45">
        <v>185.64</v>
      </c>
    </row>
    <row r="610" spans="1:10" ht="24" customHeight="1" x14ac:dyDescent="0.25">
      <c r="A610" s="46" t="s">
        <v>113</v>
      </c>
      <c r="B610" s="47" t="s">
        <v>268</v>
      </c>
      <c r="C610" s="46" t="s">
        <v>34</v>
      </c>
      <c r="D610" s="46" t="s">
        <v>267</v>
      </c>
      <c r="E610" s="98" t="s">
        <v>219</v>
      </c>
      <c r="F610" s="98"/>
      <c r="G610" s="48" t="s">
        <v>266</v>
      </c>
      <c r="H610" s="49">
        <v>221</v>
      </c>
      <c r="I610" s="50">
        <v>0.84</v>
      </c>
      <c r="J610" s="50">
        <v>185.64</v>
      </c>
    </row>
    <row r="611" spans="1:10" x14ac:dyDescent="0.25">
      <c r="A611" s="51"/>
      <c r="B611" s="51"/>
      <c r="C611" s="51"/>
      <c r="D611" s="51"/>
      <c r="E611" s="51" t="s">
        <v>109</v>
      </c>
      <c r="F611" s="52">
        <v>0</v>
      </c>
      <c r="G611" s="51" t="s">
        <v>108</v>
      </c>
      <c r="H611" s="52">
        <v>0</v>
      </c>
      <c r="I611" s="51" t="s">
        <v>107</v>
      </c>
      <c r="J611" s="52">
        <v>0</v>
      </c>
    </row>
    <row r="612" spans="1:10" ht="14.4" thickBot="1" x14ac:dyDescent="0.3">
      <c r="A612" s="51"/>
      <c r="B612" s="51"/>
      <c r="C612" s="51"/>
      <c r="D612" s="51"/>
      <c r="E612" s="51" t="s">
        <v>106</v>
      </c>
      <c r="F612" s="52">
        <v>48.26</v>
      </c>
      <c r="G612" s="51"/>
      <c r="H612" s="102" t="s">
        <v>105</v>
      </c>
      <c r="I612" s="102"/>
      <c r="J612" s="52">
        <v>233.9</v>
      </c>
    </row>
    <row r="613" spans="1:10" ht="1.05" customHeight="1" thickTop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</row>
    <row r="614" spans="1:10" ht="18" customHeight="1" x14ac:dyDescent="0.25">
      <c r="A614" s="38"/>
      <c r="B614" s="39" t="s">
        <v>103</v>
      </c>
      <c r="C614" s="38" t="s">
        <v>102</v>
      </c>
      <c r="D614" s="38" t="s">
        <v>10</v>
      </c>
      <c r="E614" s="100" t="s">
        <v>137</v>
      </c>
      <c r="F614" s="100"/>
      <c r="G614" s="40" t="s">
        <v>101</v>
      </c>
      <c r="H614" s="39" t="s">
        <v>100</v>
      </c>
      <c r="I614" s="39" t="s">
        <v>99</v>
      </c>
      <c r="J614" s="39" t="s">
        <v>11</v>
      </c>
    </row>
    <row r="615" spans="1:10" ht="24" customHeight="1" x14ac:dyDescent="0.25">
      <c r="A615" s="41" t="s">
        <v>136</v>
      </c>
      <c r="B615" s="42" t="s">
        <v>265</v>
      </c>
      <c r="C615" s="41" t="s">
        <v>34</v>
      </c>
      <c r="D615" s="41" t="s">
        <v>264</v>
      </c>
      <c r="E615" s="101" t="s">
        <v>130</v>
      </c>
      <c r="F615" s="101"/>
      <c r="G615" s="43" t="s">
        <v>91</v>
      </c>
      <c r="H615" s="44">
        <v>1</v>
      </c>
      <c r="I615" s="45">
        <v>19.16</v>
      </c>
      <c r="J615" s="45">
        <v>19.16</v>
      </c>
    </row>
    <row r="616" spans="1:10" ht="24" customHeight="1" x14ac:dyDescent="0.25">
      <c r="A616" s="46" t="s">
        <v>133</v>
      </c>
      <c r="B616" s="47" t="s">
        <v>263</v>
      </c>
      <c r="C616" s="46" t="s">
        <v>34</v>
      </c>
      <c r="D616" s="46" t="s">
        <v>262</v>
      </c>
      <c r="E616" s="98" t="s">
        <v>130</v>
      </c>
      <c r="F616" s="98"/>
      <c r="G616" s="48" t="s">
        <v>91</v>
      </c>
      <c r="H616" s="49">
        <v>1</v>
      </c>
      <c r="I616" s="50">
        <v>0.05</v>
      </c>
      <c r="J616" s="50">
        <v>0.05</v>
      </c>
    </row>
    <row r="617" spans="1:10" ht="24" customHeight="1" x14ac:dyDescent="0.25">
      <c r="A617" s="46" t="s">
        <v>113</v>
      </c>
      <c r="B617" s="47" t="s">
        <v>129</v>
      </c>
      <c r="C617" s="46" t="s">
        <v>34</v>
      </c>
      <c r="D617" s="46" t="s">
        <v>128</v>
      </c>
      <c r="E617" s="98" t="s">
        <v>123</v>
      </c>
      <c r="F617" s="98"/>
      <c r="G617" s="48" t="s">
        <v>91</v>
      </c>
      <c r="H617" s="49">
        <v>1</v>
      </c>
      <c r="I617" s="50">
        <v>0.95</v>
      </c>
      <c r="J617" s="50">
        <v>0.95</v>
      </c>
    </row>
    <row r="618" spans="1:10" ht="24" customHeight="1" x14ac:dyDescent="0.25">
      <c r="A618" s="46" t="s">
        <v>113</v>
      </c>
      <c r="B618" s="47" t="s">
        <v>179</v>
      </c>
      <c r="C618" s="46" t="s">
        <v>34</v>
      </c>
      <c r="D618" s="46" t="s">
        <v>178</v>
      </c>
      <c r="E618" s="98" t="s">
        <v>120</v>
      </c>
      <c r="F618" s="98"/>
      <c r="G618" s="48" t="s">
        <v>91</v>
      </c>
      <c r="H618" s="49">
        <v>1</v>
      </c>
      <c r="I618" s="50">
        <v>0.95</v>
      </c>
      <c r="J618" s="50">
        <v>0.95</v>
      </c>
    </row>
    <row r="619" spans="1:10" ht="24" customHeight="1" x14ac:dyDescent="0.25">
      <c r="A619" s="46" t="s">
        <v>113</v>
      </c>
      <c r="B619" s="47" t="s">
        <v>125</v>
      </c>
      <c r="C619" s="46" t="s">
        <v>34</v>
      </c>
      <c r="D619" s="46" t="s">
        <v>124</v>
      </c>
      <c r="E619" s="98" t="s">
        <v>123</v>
      </c>
      <c r="F619" s="98"/>
      <c r="G619" s="48" t="s">
        <v>91</v>
      </c>
      <c r="H619" s="49">
        <v>1</v>
      </c>
      <c r="I619" s="50">
        <v>0.55000000000000004</v>
      </c>
      <c r="J619" s="50">
        <v>0.55000000000000004</v>
      </c>
    </row>
    <row r="620" spans="1:10" ht="24" customHeight="1" x14ac:dyDescent="0.25">
      <c r="A620" s="46" t="s">
        <v>113</v>
      </c>
      <c r="B620" s="47" t="s">
        <v>177</v>
      </c>
      <c r="C620" s="46" t="s">
        <v>34</v>
      </c>
      <c r="D620" s="46" t="s">
        <v>176</v>
      </c>
      <c r="E620" s="98" t="s">
        <v>120</v>
      </c>
      <c r="F620" s="98"/>
      <c r="G620" s="48" t="s">
        <v>91</v>
      </c>
      <c r="H620" s="49">
        <v>1</v>
      </c>
      <c r="I620" s="50">
        <v>0.57999999999999996</v>
      </c>
      <c r="J620" s="50">
        <v>0.57999999999999996</v>
      </c>
    </row>
    <row r="621" spans="1:10" ht="24" customHeight="1" x14ac:dyDescent="0.25">
      <c r="A621" s="46" t="s">
        <v>113</v>
      </c>
      <c r="B621" s="47" t="s">
        <v>261</v>
      </c>
      <c r="C621" s="46" t="s">
        <v>34</v>
      </c>
      <c r="D621" s="46" t="s">
        <v>260</v>
      </c>
      <c r="E621" s="98" t="s">
        <v>114</v>
      </c>
      <c r="F621" s="98"/>
      <c r="G621" s="48" t="s">
        <v>91</v>
      </c>
      <c r="H621" s="49">
        <v>1</v>
      </c>
      <c r="I621" s="50">
        <v>15.31</v>
      </c>
      <c r="J621" s="50">
        <v>15.31</v>
      </c>
    </row>
    <row r="622" spans="1:10" ht="24" customHeight="1" x14ac:dyDescent="0.25">
      <c r="A622" s="46" t="s">
        <v>113</v>
      </c>
      <c r="B622" s="47" t="s">
        <v>119</v>
      </c>
      <c r="C622" s="46" t="s">
        <v>34</v>
      </c>
      <c r="D622" s="46" t="s">
        <v>118</v>
      </c>
      <c r="E622" s="98" t="s">
        <v>117</v>
      </c>
      <c r="F622" s="98"/>
      <c r="G622" s="48" t="s">
        <v>91</v>
      </c>
      <c r="H622" s="49">
        <v>1</v>
      </c>
      <c r="I622" s="50">
        <v>0.06</v>
      </c>
      <c r="J622" s="50">
        <v>0.06</v>
      </c>
    </row>
    <row r="623" spans="1:10" ht="24" customHeight="1" x14ac:dyDescent="0.25">
      <c r="A623" s="46" t="s">
        <v>113</v>
      </c>
      <c r="B623" s="47" t="s">
        <v>112</v>
      </c>
      <c r="C623" s="46" t="s">
        <v>34</v>
      </c>
      <c r="D623" s="46" t="s">
        <v>111</v>
      </c>
      <c r="E623" s="98" t="s">
        <v>110</v>
      </c>
      <c r="F623" s="98"/>
      <c r="G623" s="48" t="s">
        <v>91</v>
      </c>
      <c r="H623" s="49">
        <v>1</v>
      </c>
      <c r="I623" s="50">
        <v>0.71</v>
      </c>
      <c r="J623" s="50">
        <v>0.71</v>
      </c>
    </row>
    <row r="624" spans="1:10" x14ac:dyDescent="0.25">
      <c r="A624" s="51"/>
      <c r="B624" s="51"/>
      <c r="C624" s="51"/>
      <c r="D624" s="51"/>
      <c r="E624" s="51" t="s">
        <v>109</v>
      </c>
      <c r="F624" s="52">
        <v>15.36</v>
      </c>
      <c r="G624" s="51" t="s">
        <v>108</v>
      </c>
      <c r="H624" s="52">
        <v>0</v>
      </c>
      <c r="I624" s="51" t="s">
        <v>107</v>
      </c>
      <c r="J624" s="52">
        <v>15.36</v>
      </c>
    </row>
    <row r="625" spans="1:10" ht="14.4" thickBot="1" x14ac:dyDescent="0.3">
      <c r="A625" s="51"/>
      <c r="B625" s="51"/>
      <c r="C625" s="51"/>
      <c r="D625" s="51"/>
      <c r="E625" s="51" t="s">
        <v>106</v>
      </c>
      <c r="F625" s="52">
        <v>4.9800000000000004</v>
      </c>
      <c r="G625" s="51"/>
      <c r="H625" s="102" t="s">
        <v>105</v>
      </c>
      <c r="I625" s="102"/>
      <c r="J625" s="52">
        <v>24.14</v>
      </c>
    </row>
    <row r="626" spans="1:10" ht="1.05" customHeight="1" thickTop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</row>
    <row r="627" spans="1:10" ht="18" customHeight="1" x14ac:dyDescent="0.25">
      <c r="A627" s="38"/>
      <c r="B627" s="39" t="s">
        <v>103</v>
      </c>
      <c r="C627" s="38" t="s">
        <v>102</v>
      </c>
      <c r="D627" s="38" t="s">
        <v>10</v>
      </c>
      <c r="E627" s="100" t="s">
        <v>137</v>
      </c>
      <c r="F627" s="100"/>
      <c r="G627" s="40" t="s">
        <v>101</v>
      </c>
      <c r="H627" s="39" t="s">
        <v>100</v>
      </c>
      <c r="I627" s="39" t="s">
        <v>99</v>
      </c>
      <c r="J627" s="39" t="s">
        <v>11</v>
      </c>
    </row>
    <row r="628" spans="1:10" ht="24" customHeight="1" x14ac:dyDescent="0.25">
      <c r="A628" s="41" t="s">
        <v>136</v>
      </c>
      <c r="B628" s="42" t="s">
        <v>259</v>
      </c>
      <c r="C628" s="41" t="s">
        <v>34</v>
      </c>
      <c r="D628" s="41" t="s">
        <v>258</v>
      </c>
      <c r="E628" s="101" t="s">
        <v>257</v>
      </c>
      <c r="F628" s="101"/>
      <c r="G628" s="43" t="s">
        <v>32</v>
      </c>
      <c r="H628" s="44">
        <v>1</v>
      </c>
      <c r="I628" s="45">
        <v>24.36</v>
      </c>
      <c r="J628" s="45">
        <v>24.36</v>
      </c>
    </row>
    <row r="629" spans="1:10" ht="60" customHeight="1" x14ac:dyDescent="0.25">
      <c r="A629" s="46" t="s">
        <v>133</v>
      </c>
      <c r="B629" s="47" t="s">
        <v>238</v>
      </c>
      <c r="C629" s="46" t="s">
        <v>34</v>
      </c>
      <c r="D629" s="46" t="s">
        <v>237</v>
      </c>
      <c r="E629" s="98" t="s">
        <v>222</v>
      </c>
      <c r="F629" s="98"/>
      <c r="G629" s="48" t="s">
        <v>236</v>
      </c>
      <c r="H629" s="49">
        <v>1.5699999999999999E-2</v>
      </c>
      <c r="I629" s="50">
        <v>71</v>
      </c>
      <c r="J629" s="50">
        <v>1.1100000000000001</v>
      </c>
    </row>
    <row r="630" spans="1:10" ht="60" customHeight="1" x14ac:dyDescent="0.25">
      <c r="A630" s="46" t="s">
        <v>133</v>
      </c>
      <c r="B630" s="47" t="s">
        <v>241</v>
      </c>
      <c r="C630" s="46" t="s">
        <v>34</v>
      </c>
      <c r="D630" s="46" t="s">
        <v>240</v>
      </c>
      <c r="E630" s="98" t="s">
        <v>222</v>
      </c>
      <c r="F630" s="98"/>
      <c r="G630" s="48" t="s">
        <v>239</v>
      </c>
      <c r="H630" s="49">
        <v>3.8199999999999998E-2</v>
      </c>
      <c r="I630" s="50">
        <v>24.3</v>
      </c>
      <c r="J630" s="50">
        <v>0.92</v>
      </c>
    </row>
    <row r="631" spans="1:10" ht="24" customHeight="1" x14ac:dyDescent="0.25">
      <c r="A631" s="46" t="s">
        <v>133</v>
      </c>
      <c r="B631" s="47" t="s">
        <v>193</v>
      </c>
      <c r="C631" s="46" t="s">
        <v>34</v>
      </c>
      <c r="D631" s="46" t="s">
        <v>192</v>
      </c>
      <c r="E631" s="98" t="s">
        <v>130</v>
      </c>
      <c r="F631" s="98"/>
      <c r="G631" s="48" t="s">
        <v>91</v>
      </c>
      <c r="H631" s="49">
        <v>5.3900000000000003E-2</v>
      </c>
      <c r="I631" s="50">
        <v>17.18</v>
      </c>
      <c r="J631" s="50">
        <v>0.92</v>
      </c>
    </row>
    <row r="632" spans="1:10" ht="24" customHeight="1" x14ac:dyDescent="0.25">
      <c r="A632" s="46" t="s">
        <v>133</v>
      </c>
      <c r="B632" s="47" t="s">
        <v>157</v>
      </c>
      <c r="C632" s="46" t="s">
        <v>34</v>
      </c>
      <c r="D632" s="46" t="s">
        <v>156</v>
      </c>
      <c r="E632" s="98" t="s">
        <v>130</v>
      </c>
      <c r="F632" s="98"/>
      <c r="G632" s="48" t="s">
        <v>91</v>
      </c>
      <c r="H632" s="49">
        <v>5.3499999999999999E-2</v>
      </c>
      <c r="I632" s="50">
        <v>15.63</v>
      </c>
      <c r="J632" s="50">
        <v>0.83</v>
      </c>
    </row>
    <row r="633" spans="1:10" ht="24" customHeight="1" x14ac:dyDescent="0.25">
      <c r="A633" s="46" t="s">
        <v>113</v>
      </c>
      <c r="B633" s="47" t="s">
        <v>256</v>
      </c>
      <c r="C633" s="46" t="s">
        <v>34</v>
      </c>
      <c r="D633" s="46" t="s">
        <v>255</v>
      </c>
      <c r="E633" s="98" t="s">
        <v>120</v>
      </c>
      <c r="F633" s="98"/>
      <c r="G633" s="48" t="s">
        <v>254</v>
      </c>
      <c r="H633" s="49">
        <v>0.16</v>
      </c>
      <c r="I633" s="50">
        <v>128.66999999999999</v>
      </c>
      <c r="J633" s="50">
        <v>20.58</v>
      </c>
    </row>
    <row r="634" spans="1:10" x14ac:dyDescent="0.25">
      <c r="A634" s="51"/>
      <c r="B634" s="51"/>
      <c r="C634" s="51"/>
      <c r="D634" s="51"/>
      <c r="E634" s="51" t="s">
        <v>109</v>
      </c>
      <c r="F634" s="52">
        <v>2.15</v>
      </c>
      <c r="G634" s="51" t="s">
        <v>108</v>
      </c>
      <c r="H634" s="52">
        <v>0</v>
      </c>
      <c r="I634" s="51" t="s">
        <v>107</v>
      </c>
      <c r="J634" s="52">
        <v>2.15</v>
      </c>
    </row>
    <row r="635" spans="1:10" ht="14.4" thickBot="1" x14ac:dyDescent="0.3">
      <c r="A635" s="51"/>
      <c r="B635" s="51"/>
      <c r="C635" s="51"/>
      <c r="D635" s="51"/>
      <c r="E635" s="51" t="s">
        <v>106</v>
      </c>
      <c r="F635" s="52">
        <v>6.33</v>
      </c>
      <c r="G635" s="51"/>
      <c r="H635" s="102" t="s">
        <v>105</v>
      </c>
      <c r="I635" s="102"/>
      <c r="J635" s="52">
        <v>30.69</v>
      </c>
    </row>
    <row r="636" spans="1:10" ht="1.05" customHeight="1" thickTop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</row>
    <row r="637" spans="1:10" ht="18" customHeight="1" x14ac:dyDescent="0.25">
      <c r="A637" s="38"/>
      <c r="B637" s="39" t="s">
        <v>103</v>
      </c>
      <c r="C637" s="38" t="s">
        <v>102</v>
      </c>
      <c r="D637" s="38" t="s">
        <v>10</v>
      </c>
      <c r="E637" s="100" t="s">
        <v>137</v>
      </c>
      <c r="F637" s="100"/>
      <c r="G637" s="40" t="s">
        <v>101</v>
      </c>
      <c r="H637" s="39" t="s">
        <v>100</v>
      </c>
      <c r="I637" s="39" t="s">
        <v>99</v>
      </c>
      <c r="J637" s="39" t="s">
        <v>11</v>
      </c>
    </row>
    <row r="638" spans="1:10" ht="24" customHeight="1" x14ac:dyDescent="0.25">
      <c r="A638" s="41" t="s">
        <v>136</v>
      </c>
      <c r="B638" s="42" t="s">
        <v>253</v>
      </c>
      <c r="C638" s="41" t="s">
        <v>34</v>
      </c>
      <c r="D638" s="41" t="s">
        <v>252</v>
      </c>
      <c r="E638" s="101" t="s">
        <v>130</v>
      </c>
      <c r="F638" s="101"/>
      <c r="G638" s="43" t="s">
        <v>91</v>
      </c>
      <c r="H638" s="44">
        <v>1</v>
      </c>
      <c r="I638" s="45">
        <v>14.2</v>
      </c>
      <c r="J638" s="45">
        <v>14.2</v>
      </c>
    </row>
    <row r="639" spans="1:10" ht="24" customHeight="1" x14ac:dyDescent="0.25">
      <c r="A639" s="46" t="s">
        <v>133</v>
      </c>
      <c r="B639" s="47" t="s">
        <v>251</v>
      </c>
      <c r="C639" s="46" t="s">
        <v>34</v>
      </c>
      <c r="D639" s="46" t="s">
        <v>250</v>
      </c>
      <c r="E639" s="98" t="s">
        <v>130</v>
      </c>
      <c r="F639" s="98"/>
      <c r="G639" s="48" t="s">
        <v>91</v>
      </c>
      <c r="H639" s="49">
        <v>1</v>
      </c>
      <c r="I639" s="50">
        <v>0.09</v>
      </c>
      <c r="J639" s="50">
        <v>0.09</v>
      </c>
    </row>
    <row r="640" spans="1:10" ht="24" customHeight="1" x14ac:dyDescent="0.25">
      <c r="A640" s="46" t="s">
        <v>113</v>
      </c>
      <c r="B640" s="47" t="s">
        <v>129</v>
      </c>
      <c r="C640" s="46" t="s">
        <v>34</v>
      </c>
      <c r="D640" s="46" t="s">
        <v>128</v>
      </c>
      <c r="E640" s="98" t="s">
        <v>123</v>
      </c>
      <c r="F640" s="98"/>
      <c r="G640" s="48" t="s">
        <v>91</v>
      </c>
      <c r="H640" s="49">
        <v>1</v>
      </c>
      <c r="I640" s="50">
        <v>0.95</v>
      </c>
      <c r="J640" s="50">
        <v>0.95</v>
      </c>
    </row>
    <row r="641" spans="1:10" ht="24" customHeight="1" x14ac:dyDescent="0.25">
      <c r="A641" s="46" t="s">
        <v>113</v>
      </c>
      <c r="B641" s="47" t="s">
        <v>189</v>
      </c>
      <c r="C641" s="46" t="s">
        <v>34</v>
      </c>
      <c r="D641" s="46" t="s">
        <v>188</v>
      </c>
      <c r="E641" s="98" t="s">
        <v>120</v>
      </c>
      <c r="F641" s="98"/>
      <c r="G641" s="48" t="s">
        <v>91</v>
      </c>
      <c r="H641" s="49">
        <v>1</v>
      </c>
      <c r="I641" s="50">
        <v>0.63</v>
      </c>
      <c r="J641" s="50">
        <v>0.63</v>
      </c>
    </row>
    <row r="642" spans="1:10" ht="24" customHeight="1" x14ac:dyDescent="0.25">
      <c r="A642" s="46" t="s">
        <v>113</v>
      </c>
      <c r="B642" s="47" t="s">
        <v>125</v>
      </c>
      <c r="C642" s="46" t="s">
        <v>34</v>
      </c>
      <c r="D642" s="46" t="s">
        <v>124</v>
      </c>
      <c r="E642" s="98" t="s">
        <v>123</v>
      </c>
      <c r="F642" s="98"/>
      <c r="G642" s="48" t="s">
        <v>91</v>
      </c>
      <c r="H642" s="49">
        <v>1</v>
      </c>
      <c r="I642" s="50">
        <v>0.55000000000000004</v>
      </c>
      <c r="J642" s="50">
        <v>0.55000000000000004</v>
      </c>
    </row>
    <row r="643" spans="1:10" ht="24" customHeight="1" x14ac:dyDescent="0.25">
      <c r="A643" s="46" t="s">
        <v>113</v>
      </c>
      <c r="B643" s="47" t="s">
        <v>187</v>
      </c>
      <c r="C643" s="46" t="s">
        <v>34</v>
      </c>
      <c r="D643" s="46" t="s">
        <v>186</v>
      </c>
      <c r="E643" s="98" t="s">
        <v>120</v>
      </c>
      <c r="F643" s="98"/>
      <c r="G643" s="48" t="s">
        <v>91</v>
      </c>
      <c r="H643" s="49">
        <v>1</v>
      </c>
      <c r="I643" s="50">
        <v>0.01</v>
      </c>
      <c r="J643" s="50">
        <v>0.01</v>
      </c>
    </row>
    <row r="644" spans="1:10" ht="24" customHeight="1" x14ac:dyDescent="0.25">
      <c r="A644" s="46" t="s">
        <v>113</v>
      </c>
      <c r="B644" s="47" t="s">
        <v>249</v>
      </c>
      <c r="C644" s="46" t="s">
        <v>34</v>
      </c>
      <c r="D644" s="46" t="s">
        <v>248</v>
      </c>
      <c r="E644" s="98" t="s">
        <v>114</v>
      </c>
      <c r="F644" s="98"/>
      <c r="G644" s="48" t="s">
        <v>91</v>
      </c>
      <c r="H644" s="49">
        <v>1</v>
      </c>
      <c r="I644" s="50">
        <v>11.2</v>
      </c>
      <c r="J644" s="50">
        <v>11.2</v>
      </c>
    </row>
    <row r="645" spans="1:10" ht="24" customHeight="1" x14ac:dyDescent="0.25">
      <c r="A645" s="46" t="s">
        <v>113</v>
      </c>
      <c r="B645" s="47" t="s">
        <v>119</v>
      </c>
      <c r="C645" s="46" t="s">
        <v>34</v>
      </c>
      <c r="D645" s="46" t="s">
        <v>118</v>
      </c>
      <c r="E645" s="98" t="s">
        <v>117</v>
      </c>
      <c r="F645" s="98"/>
      <c r="G645" s="48" t="s">
        <v>91</v>
      </c>
      <c r="H645" s="49">
        <v>1</v>
      </c>
      <c r="I645" s="50">
        <v>0.06</v>
      </c>
      <c r="J645" s="50">
        <v>0.06</v>
      </c>
    </row>
    <row r="646" spans="1:10" ht="24" customHeight="1" x14ac:dyDescent="0.25">
      <c r="A646" s="46" t="s">
        <v>113</v>
      </c>
      <c r="B646" s="47" t="s">
        <v>112</v>
      </c>
      <c r="C646" s="46" t="s">
        <v>34</v>
      </c>
      <c r="D646" s="46" t="s">
        <v>111</v>
      </c>
      <c r="E646" s="98" t="s">
        <v>110</v>
      </c>
      <c r="F646" s="98"/>
      <c r="G646" s="48" t="s">
        <v>91</v>
      </c>
      <c r="H646" s="49">
        <v>1</v>
      </c>
      <c r="I646" s="50">
        <v>0.71</v>
      </c>
      <c r="J646" s="50">
        <v>0.71</v>
      </c>
    </row>
    <row r="647" spans="1:10" x14ac:dyDescent="0.25">
      <c r="A647" s="51"/>
      <c r="B647" s="51"/>
      <c r="C647" s="51"/>
      <c r="D647" s="51"/>
      <c r="E647" s="51" t="s">
        <v>109</v>
      </c>
      <c r="F647" s="52">
        <v>11.29</v>
      </c>
      <c r="G647" s="51" t="s">
        <v>108</v>
      </c>
      <c r="H647" s="52">
        <v>0</v>
      </c>
      <c r="I647" s="51" t="s">
        <v>107</v>
      </c>
      <c r="J647" s="52">
        <v>11.29</v>
      </c>
    </row>
    <row r="648" spans="1:10" ht="14.4" thickBot="1" x14ac:dyDescent="0.3">
      <c r="A648" s="51"/>
      <c r="B648" s="51"/>
      <c r="C648" s="51"/>
      <c r="D648" s="51"/>
      <c r="E648" s="51" t="s">
        <v>106</v>
      </c>
      <c r="F648" s="52">
        <v>3.69</v>
      </c>
      <c r="G648" s="51"/>
      <c r="H648" s="102" t="s">
        <v>105</v>
      </c>
      <c r="I648" s="102"/>
      <c r="J648" s="52">
        <v>17.89</v>
      </c>
    </row>
    <row r="649" spans="1:10" ht="1.05" customHeight="1" thickTop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</row>
    <row r="650" spans="1:10" ht="18" customHeight="1" x14ac:dyDescent="0.25">
      <c r="A650" s="38"/>
      <c r="B650" s="39" t="s">
        <v>103</v>
      </c>
      <c r="C650" s="38" t="s">
        <v>102</v>
      </c>
      <c r="D650" s="38" t="s">
        <v>10</v>
      </c>
      <c r="E650" s="100" t="s">
        <v>137</v>
      </c>
      <c r="F650" s="100"/>
      <c r="G650" s="40" t="s">
        <v>101</v>
      </c>
      <c r="H650" s="39" t="s">
        <v>100</v>
      </c>
      <c r="I650" s="39" t="s">
        <v>99</v>
      </c>
      <c r="J650" s="39" t="s">
        <v>11</v>
      </c>
    </row>
    <row r="651" spans="1:10" ht="24" customHeight="1" x14ac:dyDescent="0.25">
      <c r="A651" s="41" t="s">
        <v>136</v>
      </c>
      <c r="B651" s="42" t="s">
        <v>247</v>
      </c>
      <c r="C651" s="41" t="s">
        <v>34</v>
      </c>
      <c r="D651" s="41" t="s">
        <v>246</v>
      </c>
      <c r="E651" s="101" t="s">
        <v>130</v>
      </c>
      <c r="F651" s="101"/>
      <c r="G651" s="43" t="s">
        <v>91</v>
      </c>
      <c r="H651" s="44">
        <v>1</v>
      </c>
      <c r="I651" s="45">
        <v>15.96</v>
      </c>
      <c r="J651" s="45">
        <v>15.96</v>
      </c>
    </row>
    <row r="652" spans="1:10" ht="24" customHeight="1" x14ac:dyDescent="0.25">
      <c r="A652" s="46" t="s">
        <v>133</v>
      </c>
      <c r="B652" s="47" t="s">
        <v>245</v>
      </c>
      <c r="C652" s="46" t="s">
        <v>34</v>
      </c>
      <c r="D652" s="46" t="s">
        <v>244</v>
      </c>
      <c r="E652" s="98" t="s">
        <v>130</v>
      </c>
      <c r="F652" s="98"/>
      <c r="G652" s="48" t="s">
        <v>91</v>
      </c>
      <c r="H652" s="49">
        <v>1</v>
      </c>
      <c r="I652" s="50">
        <v>0.04</v>
      </c>
      <c r="J652" s="50">
        <v>0.04</v>
      </c>
    </row>
    <row r="653" spans="1:10" ht="24" customHeight="1" x14ac:dyDescent="0.25">
      <c r="A653" s="46" t="s">
        <v>113</v>
      </c>
      <c r="B653" s="47" t="s">
        <v>129</v>
      </c>
      <c r="C653" s="46" t="s">
        <v>34</v>
      </c>
      <c r="D653" s="46" t="s">
        <v>128</v>
      </c>
      <c r="E653" s="98" t="s">
        <v>123</v>
      </c>
      <c r="F653" s="98"/>
      <c r="G653" s="48" t="s">
        <v>91</v>
      </c>
      <c r="H653" s="49">
        <v>1</v>
      </c>
      <c r="I653" s="50">
        <v>0.95</v>
      </c>
      <c r="J653" s="50">
        <v>0.95</v>
      </c>
    </row>
    <row r="654" spans="1:10" ht="24" customHeight="1" x14ac:dyDescent="0.25">
      <c r="A654" s="46" t="s">
        <v>113</v>
      </c>
      <c r="B654" s="47" t="s">
        <v>189</v>
      </c>
      <c r="C654" s="46" t="s">
        <v>34</v>
      </c>
      <c r="D654" s="46" t="s">
        <v>188</v>
      </c>
      <c r="E654" s="98" t="s">
        <v>120</v>
      </c>
      <c r="F654" s="98"/>
      <c r="G654" s="48" t="s">
        <v>91</v>
      </c>
      <c r="H654" s="49">
        <v>1</v>
      </c>
      <c r="I654" s="50">
        <v>0.63</v>
      </c>
      <c r="J654" s="50">
        <v>0.63</v>
      </c>
    </row>
    <row r="655" spans="1:10" ht="24" customHeight="1" x14ac:dyDescent="0.25">
      <c r="A655" s="46" t="s">
        <v>113</v>
      </c>
      <c r="B655" s="47" t="s">
        <v>125</v>
      </c>
      <c r="C655" s="46" t="s">
        <v>34</v>
      </c>
      <c r="D655" s="46" t="s">
        <v>124</v>
      </c>
      <c r="E655" s="98" t="s">
        <v>123</v>
      </c>
      <c r="F655" s="98"/>
      <c r="G655" s="48" t="s">
        <v>91</v>
      </c>
      <c r="H655" s="49">
        <v>1</v>
      </c>
      <c r="I655" s="50">
        <v>0.55000000000000004</v>
      </c>
      <c r="J655" s="50">
        <v>0.55000000000000004</v>
      </c>
    </row>
    <row r="656" spans="1:10" ht="24" customHeight="1" x14ac:dyDescent="0.25">
      <c r="A656" s="46" t="s">
        <v>113</v>
      </c>
      <c r="B656" s="47" t="s">
        <v>187</v>
      </c>
      <c r="C656" s="46" t="s">
        <v>34</v>
      </c>
      <c r="D656" s="46" t="s">
        <v>186</v>
      </c>
      <c r="E656" s="98" t="s">
        <v>120</v>
      </c>
      <c r="F656" s="98"/>
      <c r="G656" s="48" t="s">
        <v>91</v>
      </c>
      <c r="H656" s="49">
        <v>1</v>
      </c>
      <c r="I656" s="50">
        <v>0.01</v>
      </c>
      <c r="J656" s="50">
        <v>0.01</v>
      </c>
    </row>
    <row r="657" spans="1:10" ht="24" customHeight="1" x14ac:dyDescent="0.25">
      <c r="A657" s="46" t="s">
        <v>113</v>
      </c>
      <c r="B657" s="47" t="s">
        <v>243</v>
      </c>
      <c r="C657" s="46" t="s">
        <v>34</v>
      </c>
      <c r="D657" s="46" t="s">
        <v>242</v>
      </c>
      <c r="E657" s="98" t="s">
        <v>114</v>
      </c>
      <c r="F657" s="98"/>
      <c r="G657" s="48" t="s">
        <v>91</v>
      </c>
      <c r="H657" s="49">
        <v>1</v>
      </c>
      <c r="I657" s="50">
        <v>13.01</v>
      </c>
      <c r="J657" s="50">
        <v>13.01</v>
      </c>
    </row>
    <row r="658" spans="1:10" ht="24" customHeight="1" x14ac:dyDescent="0.25">
      <c r="A658" s="46" t="s">
        <v>113</v>
      </c>
      <c r="B658" s="47" t="s">
        <v>119</v>
      </c>
      <c r="C658" s="46" t="s">
        <v>34</v>
      </c>
      <c r="D658" s="46" t="s">
        <v>118</v>
      </c>
      <c r="E658" s="98" t="s">
        <v>117</v>
      </c>
      <c r="F658" s="98"/>
      <c r="G658" s="48" t="s">
        <v>91</v>
      </c>
      <c r="H658" s="49">
        <v>1</v>
      </c>
      <c r="I658" s="50">
        <v>0.06</v>
      </c>
      <c r="J658" s="50">
        <v>0.06</v>
      </c>
    </row>
    <row r="659" spans="1:10" ht="24" customHeight="1" x14ac:dyDescent="0.25">
      <c r="A659" s="46" t="s">
        <v>113</v>
      </c>
      <c r="B659" s="47" t="s">
        <v>112</v>
      </c>
      <c r="C659" s="46" t="s">
        <v>34</v>
      </c>
      <c r="D659" s="46" t="s">
        <v>111</v>
      </c>
      <c r="E659" s="98" t="s">
        <v>110</v>
      </c>
      <c r="F659" s="98"/>
      <c r="G659" s="48" t="s">
        <v>91</v>
      </c>
      <c r="H659" s="49">
        <v>1</v>
      </c>
      <c r="I659" s="50">
        <v>0.71</v>
      </c>
      <c r="J659" s="50">
        <v>0.71</v>
      </c>
    </row>
    <row r="660" spans="1:10" x14ac:dyDescent="0.25">
      <c r="A660" s="51"/>
      <c r="B660" s="51"/>
      <c r="C660" s="51"/>
      <c r="D660" s="51"/>
      <c r="E660" s="51" t="s">
        <v>109</v>
      </c>
      <c r="F660" s="52">
        <v>13.05</v>
      </c>
      <c r="G660" s="51" t="s">
        <v>108</v>
      </c>
      <c r="H660" s="52">
        <v>0</v>
      </c>
      <c r="I660" s="51" t="s">
        <v>107</v>
      </c>
      <c r="J660" s="52">
        <v>13.05</v>
      </c>
    </row>
    <row r="661" spans="1:10" ht="14.4" thickBot="1" x14ac:dyDescent="0.3">
      <c r="A661" s="51"/>
      <c r="B661" s="51"/>
      <c r="C661" s="51"/>
      <c r="D661" s="51"/>
      <c r="E661" s="51" t="s">
        <v>106</v>
      </c>
      <c r="F661" s="52">
        <v>4.1399999999999997</v>
      </c>
      <c r="G661" s="51"/>
      <c r="H661" s="102" t="s">
        <v>105</v>
      </c>
      <c r="I661" s="102"/>
      <c r="J661" s="52">
        <v>20.100000000000001</v>
      </c>
    </row>
    <row r="662" spans="1:10" ht="1.05" customHeight="1" thickTop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</row>
    <row r="663" spans="1:10" ht="18" customHeight="1" x14ac:dyDescent="0.25">
      <c r="A663" s="38"/>
      <c r="B663" s="39" t="s">
        <v>103</v>
      </c>
      <c r="C663" s="38" t="s">
        <v>102</v>
      </c>
      <c r="D663" s="38" t="s">
        <v>10</v>
      </c>
      <c r="E663" s="100" t="s">
        <v>137</v>
      </c>
      <c r="F663" s="100"/>
      <c r="G663" s="40" t="s">
        <v>101</v>
      </c>
      <c r="H663" s="39" t="s">
        <v>100</v>
      </c>
      <c r="I663" s="39" t="s">
        <v>99</v>
      </c>
      <c r="J663" s="39" t="s">
        <v>11</v>
      </c>
    </row>
    <row r="664" spans="1:10" ht="60" customHeight="1" x14ac:dyDescent="0.25">
      <c r="A664" s="41" t="s">
        <v>136</v>
      </c>
      <c r="B664" s="42" t="s">
        <v>241</v>
      </c>
      <c r="C664" s="41" t="s">
        <v>34</v>
      </c>
      <c r="D664" s="41" t="s">
        <v>240</v>
      </c>
      <c r="E664" s="101" t="s">
        <v>222</v>
      </c>
      <c r="F664" s="101"/>
      <c r="G664" s="43" t="s">
        <v>239</v>
      </c>
      <c r="H664" s="44">
        <v>1</v>
      </c>
      <c r="I664" s="45">
        <v>24.3</v>
      </c>
      <c r="J664" s="45">
        <v>24.3</v>
      </c>
    </row>
    <row r="665" spans="1:10" ht="60" customHeight="1" x14ac:dyDescent="0.25">
      <c r="A665" s="46" t="s">
        <v>133</v>
      </c>
      <c r="B665" s="47" t="s">
        <v>233</v>
      </c>
      <c r="C665" s="46" t="s">
        <v>34</v>
      </c>
      <c r="D665" s="46" t="s">
        <v>232</v>
      </c>
      <c r="E665" s="98" t="s">
        <v>222</v>
      </c>
      <c r="F665" s="98"/>
      <c r="G665" s="48" t="s">
        <v>91</v>
      </c>
      <c r="H665" s="49">
        <v>1</v>
      </c>
      <c r="I665" s="50">
        <v>0.65</v>
      </c>
      <c r="J665" s="50">
        <v>0.65</v>
      </c>
    </row>
    <row r="666" spans="1:10" ht="60" customHeight="1" x14ac:dyDescent="0.25">
      <c r="A666" s="46" t="s">
        <v>133</v>
      </c>
      <c r="B666" s="47" t="s">
        <v>235</v>
      </c>
      <c r="C666" s="46" t="s">
        <v>34</v>
      </c>
      <c r="D666" s="46" t="s">
        <v>234</v>
      </c>
      <c r="E666" s="98" t="s">
        <v>222</v>
      </c>
      <c r="F666" s="98"/>
      <c r="G666" s="48" t="s">
        <v>91</v>
      </c>
      <c r="H666" s="49">
        <v>1</v>
      </c>
      <c r="I666" s="50">
        <v>6.47</v>
      </c>
      <c r="J666" s="50">
        <v>6.47</v>
      </c>
    </row>
    <row r="667" spans="1:10" ht="24" customHeight="1" x14ac:dyDescent="0.25">
      <c r="A667" s="46" t="s">
        <v>133</v>
      </c>
      <c r="B667" s="47" t="s">
        <v>193</v>
      </c>
      <c r="C667" s="46" t="s">
        <v>34</v>
      </c>
      <c r="D667" s="46" t="s">
        <v>192</v>
      </c>
      <c r="E667" s="98" t="s">
        <v>130</v>
      </c>
      <c r="F667" s="98"/>
      <c r="G667" s="48" t="s">
        <v>91</v>
      </c>
      <c r="H667" s="49">
        <v>1</v>
      </c>
      <c r="I667" s="50">
        <v>17.18</v>
      </c>
      <c r="J667" s="50">
        <v>17.18</v>
      </c>
    </row>
    <row r="668" spans="1:10" x14ac:dyDescent="0.25">
      <c r="A668" s="51"/>
      <c r="B668" s="51"/>
      <c r="C668" s="51"/>
      <c r="D668" s="51"/>
      <c r="E668" s="51" t="s">
        <v>109</v>
      </c>
      <c r="F668" s="52">
        <v>14.27</v>
      </c>
      <c r="G668" s="51" t="s">
        <v>108</v>
      </c>
      <c r="H668" s="52">
        <v>0</v>
      </c>
      <c r="I668" s="51" t="s">
        <v>107</v>
      </c>
      <c r="J668" s="52">
        <v>14.27</v>
      </c>
    </row>
    <row r="669" spans="1:10" ht="14.4" thickBot="1" x14ac:dyDescent="0.3">
      <c r="A669" s="51"/>
      <c r="B669" s="51"/>
      <c r="C669" s="51"/>
      <c r="D669" s="51"/>
      <c r="E669" s="51" t="s">
        <v>106</v>
      </c>
      <c r="F669" s="52">
        <v>6.31</v>
      </c>
      <c r="G669" s="51"/>
      <c r="H669" s="102" t="s">
        <v>105</v>
      </c>
      <c r="I669" s="102"/>
      <c r="J669" s="52">
        <v>30.61</v>
      </c>
    </row>
    <row r="670" spans="1:10" ht="1.05" customHeight="1" thickTop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</row>
    <row r="671" spans="1:10" ht="18" customHeight="1" x14ac:dyDescent="0.25">
      <c r="A671" s="38"/>
      <c r="B671" s="39" t="s">
        <v>103</v>
      </c>
      <c r="C671" s="38" t="s">
        <v>102</v>
      </c>
      <c r="D671" s="38" t="s">
        <v>10</v>
      </c>
      <c r="E671" s="100" t="s">
        <v>137</v>
      </c>
      <c r="F671" s="100"/>
      <c r="G671" s="40" t="s">
        <v>101</v>
      </c>
      <c r="H671" s="39" t="s">
        <v>100</v>
      </c>
      <c r="I671" s="39" t="s">
        <v>99</v>
      </c>
      <c r="J671" s="39" t="s">
        <v>11</v>
      </c>
    </row>
    <row r="672" spans="1:10" ht="60" customHeight="1" x14ac:dyDescent="0.25">
      <c r="A672" s="41" t="s">
        <v>136</v>
      </c>
      <c r="B672" s="42" t="s">
        <v>238</v>
      </c>
      <c r="C672" s="41" t="s">
        <v>34</v>
      </c>
      <c r="D672" s="41" t="s">
        <v>237</v>
      </c>
      <c r="E672" s="101" t="s">
        <v>222</v>
      </c>
      <c r="F672" s="101"/>
      <c r="G672" s="43" t="s">
        <v>236</v>
      </c>
      <c r="H672" s="44">
        <v>1</v>
      </c>
      <c r="I672" s="45">
        <v>71</v>
      </c>
      <c r="J672" s="45">
        <v>71</v>
      </c>
    </row>
    <row r="673" spans="1:10" ht="60" customHeight="1" x14ac:dyDescent="0.25">
      <c r="A673" s="46" t="s">
        <v>133</v>
      </c>
      <c r="B673" s="47" t="s">
        <v>224</v>
      </c>
      <c r="C673" s="46" t="s">
        <v>34</v>
      </c>
      <c r="D673" s="46" t="s">
        <v>223</v>
      </c>
      <c r="E673" s="98" t="s">
        <v>222</v>
      </c>
      <c r="F673" s="98"/>
      <c r="G673" s="48" t="s">
        <v>91</v>
      </c>
      <c r="H673" s="49">
        <v>1</v>
      </c>
      <c r="I673" s="50">
        <v>38.61</v>
      </c>
      <c r="J673" s="50">
        <v>38.61</v>
      </c>
    </row>
    <row r="674" spans="1:10" ht="60" customHeight="1" x14ac:dyDescent="0.25">
      <c r="A674" s="46" t="s">
        <v>133</v>
      </c>
      <c r="B674" s="47" t="s">
        <v>233</v>
      </c>
      <c r="C674" s="46" t="s">
        <v>34</v>
      </c>
      <c r="D674" s="46" t="s">
        <v>232</v>
      </c>
      <c r="E674" s="98" t="s">
        <v>222</v>
      </c>
      <c r="F674" s="98"/>
      <c r="G674" s="48" t="s">
        <v>91</v>
      </c>
      <c r="H674" s="49">
        <v>1</v>
      </c>
      <c r="I674" s="50">
        <v>0.65</v>
      </c>
      <c r="J674" s="50">
        <v>0.65</v>
      </c>
    </row>
    <row r="675" spans="1:10" ht="60" customHeight="1" x14ac:dyDescent="0.25">
      <c r="A675" s="46" t="s">
        <v>133</v>
      </c>
      <c r="B675" s="47" t="s">
        <v>231</v>
      </c>
      <c r="C675" s="46" t="s">
        <v>34</v>
      </c>
      <c r="D675" s="46" t="s">
        <v>230</v>
      </c>
      <c r="E675" s="98" t="s">
        <v>222</v>
      </c>
      <c r="F675" s="98"/>
      <c r="G675" s="48" t="s">
        <v>91</v>
      </c>
      <c r="H675" s="49">
        <v>1</v>
      </c>
      <c r="I675" s="50">
        <v>8.09</v>
      </c>
      <c r="J675" s="50">
        <v>8.09</v>
      </c>
    </row>
    <row r="676" spans="1:10" ht="60" customHeight="1" x14ac:dyDescent="0.25">
      <c r="A676" s="46" t="s">
        <v>133</v>
      </c>
      <c r="B676" s="47" t="s">
        <v>235</v>
      </c>
      <c r="C676" s="46" t="s">
        <v>34</v>
      </c>
      <c r="D676" s="46" t="s">
        <v>234</v>
      </c>
      <c r="E676" s="98" t="s">
        <v>222</v>
      </c>
      <c r="F676" s="98"/>
      <c r="G676" s="48" t="s">
        <v>91</v>
      </c>
      <c r="H676" s="49">
        <v>1</v>
      </c>
      <c r="I676" s="50">
        <v>6.47</v>
      </c>
      <c r="J676" s="50">
        <v>6.47</v>
      </c>
    </row>
    <row r="677" spans="1:10" ht="24" customHeight="1" x14ac:dyDescent="0.25">
      <c r="A677" s="46" t="s">
        <v>133</v>
      </c>
      <c r="B677" s="47" t="s">
        <v>193</v>
      </c>
      <c r="C677" s="46" t="s">
        <v>34</v>
      </c>
      <c r="D677" s="46" t="s">
        <v>192</v>
      </c>
      <c r="E677" s="98" t="s">
        <v>130</v>
      </c>
      <c r="F677" s="98"/>
      <c r="G677" s="48" t="s">
        <v>91</v>
      </c>
      <c r="H677" s="49">
        <v>1</v>
      </c>
      <c r="I677" s="50">
        <v>17.18</v>
      </c>
      <c r="J677" s="50">
        <v>17.18</v>
      </c>
    </row>
    <row r="678" spans="1:10" x14ac:dyDescent="0.25">
      <c r="A678" s="51"/>
      <c r="B678" s="51"/>
      <c r="C678" s="51"/>
      <c r="D678" s="51"/>
      <c r="E678" s="51" t="s">
        <v>109</v>
      </c>
      <c r="F678" s="52">
        <v>14.27</v>
      </c>
      <c r="G678" s="51" t="s">
        <v>108</v>
      </c>
      <c r="H678" s="52">
        <v>0</v>
      </c>
      <c r="I678" s="51" t="s">
        <v>107</v>
      </c>
      <c r="J678" s="52">
        <v>14.27</v>
      </c>
    </row>
    <row r="679" spans="1:10" ht="14.4" thickBot="1" x14ac:dyDescent="0.3">
      <c r="A679" s="51"/>
      <c r="B679" s="51"/>
      <c r="C679" s="51"/>
      <c r="D679" s="51"/>
      <c r="E679" s="51" t="s">
        <v>106</v>
      </c>
      <c r="F679" s="52">
        <v>18.46</v>
      </c>
      <c r="G679" s="51"/>
      <c r="H679" s="102" t="s">
        <v>105</v>
      </c>
      <c r="I679" s="102"/>
      <c r="J679" s="52">
        <v>89.46</v>
      </c>
    </row>
    <row r="680" spans="1:10" ht="1.05" customHeight="1" thickTop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</row>
    <row r="681" spans="1:10" ht="18" customHeight="1" x14ac:dyDescent="0.25">
      <c r="A681" s="38"/>
      <c r="B681" s="39" t="s">
        <v>103</v>
      </c>
      <c r="C681" s="38" t="s">
        <v>102</v>
      </c>
      <c r="D681" s="38" t="s">
        <v>10</v>
      </c>
      <c r="E681" s="100" t="s">
        <v>137</v>
      </c>
      <c r="F681" s="100"/>
      <c r="G681" s="40" t="s">
        <v>101</v>
      </c>
      <c r="H681" s="39" t="s">
        <v>100</v>
      </c>
      <c r="I681" s="39" t="s">
        <v>99</v>
      </c>
      <c r="J681" s="39" t="s">
        <v>11</v>
      </c>
    </row>
    <row r="682" spans="1:10" ht="60" customHeight="1" x14ac:dyDescent="0.25">
      <c r="A682" s="41" t="s">
        <v>136</v>
      </c>
      <c r="B682" s="42" t="s">
        <v>235</v>
      </c>
      <c r="C682" s="41" t="s">
        <v>34</v>
      </c>
      <c r="D682" s="41" t="s">
        <v>234</v>
      </c>
      <c r="E682" s="101" t="s">
        <v>222</v>
      </c>
      <c r="F682" s="101"/>
      <c r="G682" s="43" t="s">
        <v>91</v>
      </c>
      <c r="H682" s="44">
        <v>1</v>
      </c>
      <c r="I682" s="45">
        <v>6.47</v>
      </c>
      <c r="J682" s="45">
        <v>6.47</v>
      </c>
    </row>
    <row r="683" spans="1:10" ht="36" customHeight="1" x14ac:dyDescent="0.25">
      <c r="A683" s="46" t="s">
        <v>113</v>
      </c>
      <c r="B683" s="47" t="s">
        <v>229</v>
      </c>
      <c r="C683" s="46" t="s">
        <v>34</v>
      </c>
      <c r="D683" s="46" t="s">
        <v>228</v>
      </c>
      <c r="E683" s="98" t="s">
        <v>219</v>
      </c>
      <c r="F683" s="98"/>
      <c r="G683" s="48" t="s">
        <v>225</v>
      </c>
      <c r="H683" s="49">
        <v>7.2000000000000002E-5</v>
      </c>
      <c r="I683" s="50">
        <v>64487.46</v>
      </c>
      <c r="J683" s="50">
        <v>4.6399999999999997</v>
      </c>
    </row>
    <row r="684" spans="1:10" ht="72" customHeight="1" x14ac:dyDescent="0.25">
      <c r="A684" s="46" t="s">
        <v>113</v>
      </c>
      <c r="B684" s="47" t="s">
        <v>227</v>
      </c>
      <c r="C684" s="46" t="s">
        <v>34</v>
      </c>
      <c r="D684" s="46" t="s">
        <v>226</v>
      </c>
      <c r="E684" s="98" t="s">
        <v>120</v>
      </c>
      <c r="F684" s="98"/>
      <c r="G684" s="48" t="s">
        <v>225</v>
      </c>
      <c r="H684" s="49">
        <v>7.2000000000000002E-5</v>
      </c>
      <c r="I684" s="50">
        <v>25471.11</v>
      </c>
      <c r="J684" s="50">
        <v>1.83</v>
      </c>
    </row>
    <row r="685" spans="1:10" x14ac:dyDescent="0.25">
      <c r="A685" s="51"/>
      <c r="B685" s="51"/>
      <c r="C685" s="51"/>
      <c r="D685" s="51"/>
      <c r="E685" s="51" t="s">
        <v>109</v>
      </c>
      <c r="F685" s="52">
        <v>0</v>
      </c>
      <c r="G685" s="51" t="s">
        <v>108</v>
      </c>
      <c r="H685" s="52">
        <v>0</v>
      </c>
      <c r="I685" s="51" t="s">
        <v>107</v>
      </c>
      <c r="J685" s="52">
        <v>0</v>
      </c>
    </row>
    <row r="686" spans="1:10" ht="14.4" thickBot="1" x14ac:dyDescent="0.3">
      <c r="A686" s="51"/>
      <c r="B686" s="51"/>
      <c r="C686" s="51"/>
      <c r="D686" s="51"/>
      <c r="E686" s="51" t="s">
        <v>106</v>
      </c>
      <c r="F686" s="52">
        <v>1.68</v>
      </c>
      <c r="G686" s="51"/>
      <c r="H686" s="102" t="s">
        <v>105</v>
      </c>
      <c r="I686" s="102"/>
      <c r="J686" s="52">
        <v>8.15</v>
      </c>
    </row>
    <row r="687" spans="1:10" ht="1.05" customHeight="1" thickTop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</row>
    <row r="688" spans="1:10" ht="18" customHeight="1" x14ac:dyDescent="0.25">
      <c r="A688" s="38"/>
      <c r="B688" s="39" t="s">
        <v>103</v>
      </c>
      <c r="C688" s="38" t="s">
        <v>102</v>
      </c>
      <c r="D688" s="38" t="s">
        <v>10</v>
      </c>
      <c r="E688" s="100" t="s">
        <v>137</v>
      </c>
      <c r="F688" s="100"/>
      <c r="G688" s="40" t="s">
        <v>101</v>
      </c>
      <c r="H688" s="39" t="s">
        <v>100</v>
      </c>
      <c r="I688" s="39" t="s">
        <v>99</v>
      </c>
      <c r="J688" s="39" t="s">
        <v>11</v>
      </c>
    </row>
    <row r="689" spans="1:10" ht="60" customHeight="1" x14ac:dyDescent="0.25">
      <c r="A689" s="41" t="s">
        <v>136</v>
      </c>
      <c r="B689" s="42" t="s">
        <v>233</v>
      </c>
      <c r="C689" s="41" t="s">
        <v>34</v>
      </c>
      <c r="D689" s="41" t="s">
        <v>232</v>
      </c>
      <c r="E689" s="101" t="s">
        <v>222</v>
      </c>
      <c r="F689" s="101"/>
      <c r="G689" s="43" t="s">
        <v>91</v>
      </c>
      <c r="H689" s="44">
        <v>1</v>
      </c>
      <c r="I689" s="45">
        <v>0.65</v>
      </c>
      <c r="J689" s="45">
        <v>0.65</v>
      </c>
    </row>
    <row r="690" spans="1:10" ht="36" customHeight="1" x14ac:dyDescent="0.25">
      <c r="A690" s="46" t="s">
        <v>113</v>
      </c>
      <c r="B690" s="47" t="s">
        <v>229</v>
      </c>
      <c r="C690" s="46" t="s">
        <v>34</v>
      </c>
      <c r="D690" s="46" t="s">
        <v>228</v>
      </c>
      <c r="E690" s="98" t="s">
        <v>219</v>
      </c>
      <c r="F690" s="98"/>
      <c r="G690" s="48" t="s">
        <v>225</v>
      </c>
      <c r="H690" s="49">
        <v>7.4000000000000003E-6</v>
      </c>
      <c r="I690" s="50">
        <v>64487.46</v>
      </c>
      <c r="J690" s="50">
        <v>0.47</v>
      </c>
    </row>
    <row r="691" spans="1:10" ht="72" customHeight="1" x14ac:dyDescent="0.25">
      <c r="A691" s="46" t="s">
        <v>113</v>
      </c>
      <c r="B691" s="47" t="s">
        <v>227</v>
      </c>
      <c r="C691" s="46" t="s">
        <v>34</v>
      </c>
      <c r="D691" s="46" t="s">
        <v>226</v>
      </c>
      <c r="E691" s="98" t="s">
        <v>120</v>
      </c>
      <c r="F691" s="98"/>
      <c r="G691" s="48" t="s">
        <v>225</v>
      </c>
      <c r="H691" s="49">
        <v>7.4000000000000003E-6</v>
      </c>
      <c r="I691" s="50">
        <v>25471.11</v>
      </c>
      <c r="J691" s="50">
        <v>0.18</v>
      </c>
    </row>
    <row r="692" spans="1:10" x14ac:dyDescent="0.25">
      <c r="A692" s="51"/>
      <c r="B692" s="51"/>
      <c r="C692" s="51"/>
      <c r="D692" s="51"/>
      <c r="E692" s="51" t="s">
        <v>109</v>
      </c>
      <c r="F692" s="52">
        <v>0</v>
      </c>
      <c r="G692" s="51" t="s">
        <v>108</v>
      </c>
      <c r="H692" s="52">
        <v>0</v>
      </c>
      <c r="I692" s="51" t="s">
        <v>107</v>
      </c>
      <c r="J692" s="52">
        <v>0</v>
      </c>
    </row>
    <row r="693" spans="1:10" ht="14.4" thickBot="1" x14ac:dyDescent="0.3">
      <c r="A693" s="51"/>
      <c r="B693" s="51"/>
      <c r="C693" s="51"/>
      <c r="D693" s="51"/>
      <c r="E693" s="51" t="s">
        <v>106</v>
      </c>
      <c r="F693" s="52">
        <v>0.16</v>
      </c>
      <c r="G693" s="51"/>
      <c r="H693" s="102" t="s">
        <v>105</v>
      </c>
      <c r="I693" s="102"/>
      <c r="J693" s="52">
        <v>0.81</v>
      </c>
    </row>
    <row r="694" spans="1:10" ht="1.05" customHeight="1" thickTop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</row>
    <row r="695" spans="1:10" ht="18" customHeight="1" x14ac:dyDescent="0.25">
      <c r="A695" s="38"/>
      <c r="B695" s="39" t="s">
        <v>103</v>
      </c>
      <c r="C695" s="38" t="s">
        <v>102</v>
      </c>
      <c r="D695" s="38" t="s">
        <v>10</v>
      </c>
      <c r="E695" s="100" t="s">
        <v>137</v>
      </c>
      <c r="F695" s="100"/>
      <c r="G695" s="40" t="s">
        <v>101</v>
      </c>
      <c r="H695" s="39" t="s">
        <v>100</v>
      </c>
      <c r="I695" s="39" t="s">
        <v>99</v>
      </c>
      <c r="J695" s="39" t="s">
        <v>11</v>
      </c>
    </row>
    <row r="696" spans="1:10" ht="60" customHeight="1" x14ac:dyDescent="0.25">
      <c r="A696" s="41" t="s">
        <v>136</v>
      </c>
      <c r="B696" s="42" t="s">
        <v>231</v>
      </c>
      <c r="C696" s="41" t="s">
        <v>34</v>
      </c>
      <c r="D696" s="41" t="s">
        <v>230</v>
      </c>
      <c r="E696" s="101" t="s">
        <v>222</v>
      </c>
      <c r="F696" s="101"/>
      <c r="G696" s="43" t="s">
        <v>91</v>
      </c>
      <c r="H696" s="44">
        <v>1</v>
      </c>
      <c r="I696" s="45">
        <v>8.09</v>
      </c>
      <c r="J696" s="45">
        <v>8.09</v>
      </c>
    </row>
    <row r="697" spans="1:10" ht="36" customHeight="1" x14ac:dyDescent="0.25">
      <c r="A697" s="46" t="s">
        <v>113</v>
      </c>
      <c r="B697" s="47" t="s">
        <v>229</v>
      </c>
      <c r="C697" s="46" t="s">
        <v>34</v>
      </c>
      <c r="D697" s="46" t="s">
        <v>228</v>
      </c>
      <c r="E697" s="98" t="s">
        <v>219</v>
      </c>
      <c r="F697" s="98"/>
      <c r="G697" s="48" t="s">
        <v>225</v>
      </c>
      <c r="H697" s="49">
        <v>9.0000000000000006E-5</v>
      </c>
      <c r="I697" s="50">
        <v>64487.46</v>
      </c>
      <c r="J697" s="50">
        <v>5.8</v>
      </c>
    </row>
    <row r="698" spans="1:10" ht="72" customHeight="1" x14ac:dyDescent="0.25">
      <c r="A698" s="46" t="s">
        <v>113</v>
      </c>
      <c r="B698" s="47" t="s">
        <v>227</v>
      </c>
      <c r="C698" s="46" t="s">
        <v>34</v>
      </c>
      <c r="D698" s="46" t="s">
        <v>226</v>
      </c>
      <c r="E698" s="98" t="s">
        <v>120</v>
      </c>
      <c r="F698" s="98"/>
      <c r="G698" s="48" t="s">
        <v>225</v>
      </c>
      <c r="H698" s="49">
        <v>9.0000000000000006E-5</v>
      </c>
      <c r="I698" s="50">
        <v>25471.11</v>
      </c>
      <c r="J698" s="50">
        <v>2.29</v>
      </c>
    </row>
    <row r="699" spans="1:10" x14ac:dyDescent="0.25">
      <c r="A699" s="51"/>
      <c r="B699" s="51"/>
      <c r="C699" s="51"/>
      <c r="D699" s="51"/>
      <c r="E699" s="51" t="s">
        <v>109</v>
      </c>
      <c r="F699" s="52">
        <v>0</v>
      </c>
      <c r="G699" s="51" t="s">
        <v>108</v>
      </c>
      <c r="H699" s="52">
        <v>0</v>
      </c>
      <c r="I699" s="51" t="s">
        <v>107</v>
      </c>
      <c r="J699" s="52">
        <v>0</v>
      </c>
    </row>
    <row r="700" spans="1:10" ht="14.4" thickBot="1" x14ac:dyDescent="0.3">
      <c r="A700" s="51"/>
      <c r="B700" s="51"/>
      <c r="C700" s="51"/>
      <c r="D700" s="51"/>
      <c r="E700" s="51" t="s">
        <v>106</v>
      </c>
      <c r="F700" s="52">
        <v>2.1</v>
      </c>
      <c r="G700" s="51"/>
      <c r="H700" s="102" t="s">
        <v>105</v>
      </c>
      <c r="I700" s="102"/>
      <c r="J700" s="52">
        <v>10.19</v>
      </c>
    </row>
    <row r="701" spans="1:10" ht="1.05" customHeight="1" thickTop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</row>
    <row r="702" spans="1:10" ht="18" customHeight="1" x14ac:dyDescent="0.25">
      <c r="A702" s="38"/>
      <c r="B702" s="39" t="s">
        <v>103</v>
      </c>
      <c r="C702" s="38" t="s">
        <v>102</v>
      </c>
      <c r="D702" s="38" t="s">
        <v>10</v>
      </c>
      <c r="E702" s="100" t="s">
        <v>137</v>
      </c>
      <c r="F702" s="100"/>
      <c r="G702" s="40" t="s">
        <v>101</v>
      </c>
      <c r="H702" s="39" t="s">
        <v>100</v>
      </c>
      <c r="I702" s="39" t="s">
        <v>99</v>
      </c>
      <c r="J702" s="39" t="s">
        <v>11</v>
      </c>
    </row>
    <row r="703" spans="1:10" ht="60" customHeight="1" x14ac:dyDescent="0.25">
      <c r="A703" s="41" t="s">
        <v>136</v>
      </c>
      <c r="B703" s="42" t="s">
        <v>224</v>
      </c>
      <c r="C703" s="41" t="s">
        <v>34</v>
      </c>
      <c r="D703" s="41" t="s">
        <v>223</v>
      </c>
      <c r="E703" s="101" t="s">
        <v>222</v>
      </c>
      <c r="F703" s="101"/>
      <c r="G703" s="43" t="s">
        <v>91</v>
      </c>
      <c r="H703" s="44">
        <v>1</v>
      </c>
      <c r="I703" s="45">
        <v>38.61</v>
      </c>
      <c r="J703" s="45">
        <v>38.61</v>
      </c>
    </row>
    <row r="704" spans="1:10" ht="24" customHeight="1" x14ac:dyDescent="0.25">
      <c r="A704" s="46" t="s">
        <v>113</v>
      </c>
      <c r="B704" s="47" t="s">
        <v>221</v>
      </c>
      <c r="C704" s="46" t="s">
        <v>34</v>
      </c>
      <c r="D704" s="46" t="s">
        <v>220</v>
      </c>
      <c r="E704" s="98" t="s">
        <v>219</v>
      </c>
      <c r="F704" s="98"/>
      <c r="G704" s="48" t="s">
        <v>218</v>
      </c>
      <c r="H704" s="49">
        <v>7.88</v>
      </c>
      <c r="I704" s="50">
        <v>4.9000000000000004</v>
      </c>
      <c r="J704" s="50">
        <v>38.61</v>
      </c>
    </row>
    <row r="705" spans="1:10" x14ac:dyDescent="0.25">
      <c r="A705" s="51"/>
      <c r="B705" s="51"/>
      <c r="C705" s="51"/>
      <c r="D705" s="51"/>
      <c r="E705" s="51" t="s">
        <v>109</v>
      </c>
      <c r="F705" s="52">
        <v>0</v>
      </c>
      <c r="G705" s="51" t="s">
        <v>108</v>
      </c>
      <c r="H705" s="52">
        <v>0</v>
      </c>
      <c r="I705" s="51" t="s">
        <v>107</v>
      </c>
      <c r="J705" s="52">
        <v>0</v>
      </c>
    </row>
    <row r="706" spans="1:10" ht="14.4" thickBot="1" x14ac:dyDescent="0.3">
      <c r="A706" s="51"/>
      <c r="B706" s="51"/>
      <c r="C706" s="51"/>
      <c r="D706" s="51"/>
      <c r="E706" s="51" t="s">
        <v>106</v>
      </c>
      <c r="F706" s="52">
        <v>10.029999999999999</v>
      </c>
      <c r="G706" s="51"/>
      <c r="H706" s="102" t="s">
        <v>105</v>
      </c>
      <c r="I706" s="102"/>
      <c r="J706" s="52">
        <v>48.64</v>
      </c>
    </row>
    <row r="707" spans="1:10" ht="1.05" customHeight="1" thickTop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</row>
    <row r="708" spans="1:10" ht="18" customHeight="1" x14ac:dyDescent="0.25">
      <c r="A708" s="38"/>
      <c r="B708" s="39" t="s">
        <v>103</v>
      </c>
      <c r="C708" s="38" t="s">
        <v>102</v>
      </c>
      <c r="D708" s="38" t="s">
        <v>10</v>
      </c>
      <c r="E708" s="100" t="s">
        <v>137</v>
      </c>
      <c r="F708" s="100"/>
      <c r="G708" s="40" t="s">
        <v>101</v>
      </c>
      <c r="H708" s="39" t="s">
        <v>100</v>
      </c>
      <c r="I708" s="39" t="s">
        <v>99</v>
      </c>
      <c r="J708" s="39" t="s">
        <v>11</v>
      </c>
    </row>
    <row r="709" spans="1:10" ht="24" customHeight="1" x14ac:dyDescent="0.25">
      <c r="A709" s="41" t="s">
        <v>136</v>
      </c>
      <c r="B709" s="42" t="s">
        <v>217</v>
      </c>
      <c r="C709" s="41" t="s">
        <v>34</v>
      </c>
      <c r="D709" s="41" t="s">
        <v>216</v>
      </c>
      <c r="E709" s="101" t="s">
        <v>130</v>
      </c>
      <c r="F709" s="101"/>
      <c r="G709" s="43" t="s">
        <v>91</v>
      </c>
      <c r="H709" s="44">
        <v>1</v>
      </c>
      <c r="I709" s="45">
        <v>14.28</v>
      </c>
      <c r="J709" s="45">
        <v>14.28</v>
      </c>
    </row>
    <row r="710" spans="1:10" ht="36" customHeight="1" x14ac:dyDescent="0.25">
      <c r="A710" s="46" t="s">
        <v>133</v>
      </c>
      <c r="B710" s="47" t="s">
        <v>215</v>
      </c>
      <c r="C710" s="46" t="s">
        <v>34</v>
      </c>
      <c r="D710" s="46" t="s">
        <v>214</v>
      </c>
      <c r="E710" s="98" t="s">
        <v>130</v>
      </c>
      <c r="F710" s="98"/>
      <c r="G710" s="48" t="s">
        <v>91</v>
      </c>
      <c r="H710" s="49">
        <v>1</v>
      </c>
      <c r="I710" s="50">
        <v>0.06</v>
      </c>
      <c r="J710" s="50">
        <v>0.06</v>
      </c>
    </row>
    <row r="711" spans="1:10" ht="24" customHeight="1" x14ac:dyDescent="0.25">
      <c r="A711" s="46" t="s">
        <v>113</v>
      </c>
      <c r="B711" s="47" t="s">
        <v>129</v>
      </c>
      <c r="C711" s="46" t="s">
        <v>34</v>
      </c>
      <c r="D711" s="46" t="s">
        <v>128</v>
      </c>
      <c r="E711" s="98" t="s">
        <v>123</v>
      </c>
      <c r="F711" s="98"/>
      <c r="G711" s="48" t="s">
        <v>91</v>
      </c>
      <c r="H711" s="49">
        <v>1</v>
      </c>
      <c r="I711" s="50">
        <v>0.95</v>
      </c>
      <c r="J711" s="50">
        <v>0.95</v>
      </c>
    </row>
    <row r="712" spans="1:10" ht="24" customHeight="1" x14ac:dyDescent="0.25">
      <c r="A712" s="46" t="s">
        <v>113</v>
      </c>
      <c r="B712" s="47" t="s">
        <v>189</v>
      </c>
      <c r="C712" s="46" t="s">
        <v>34</v>
      </c>
      <c r="D712" s="46" t="s">
        <v>188</v>
      </c>
      <c r="E712" s="98" t="s">
        <v>120</v>
      </c>
      <c r="F712" s="98"/>
      <c r="G712" s="48" t="s">
        <v>91</v>
      </c>
      <c r="H712" s="49">
        <v>1</v>
      </c>
      <c r="I712" s="50">
        <v>0.63</v>
      </c>
      <c r="J712" s="50">
        <v>0.63</v>
      </c>
    </row>
    <row r="713" spans="1:10" ht="24" customHeight="1" x14ac:dyDescent="0.25">
      <c r="A713" s="46" t="s">
        <v>113</v>
      </c>
      <c r="B713" s="47" t="s">
        <v>125</v>
      </c>
      <c r="C713" s="46" t="s">
        <v>34</v>
      </c>
      <c r="D713" s="46" t="s">
        <v>124</v>
      </c>
      <c r="E713" s="98" t="s">
        <v>123</v>
      </c>
      <c r="F713" s="98"/>
      <c r="G713" s="48" t="s">
        <v>91</v>
      </c>
      <c r="H713" s="49">
        <v>1</v>
      </c>
      <c r="I713" s="50">
        <v>0.55000000000000004</v>
      </c>
      <c r="J713" s="50">
        <v>0.55000000000000004</v>
      </c>
    </row>
    <row r="714" spans="1:10" ht="24" customHeight="1" x14ac:dyDescent="0.25">
      <c r="A714" s="46" t="s">
        <v>113</v>
      </c>
      <c r="B714" s="47" t="s">
        <v>187</v>
      </c>
      <c r="C714" s="46" t="s">
        <v>34</v>
      </c>
      <c r="D714" s="46" t="s">
        <v>186</v>
      </c>
      <c r="E714" s="98" t="s">
        <v>120</v>
      </c>
      <c r="F714" s="98"/>
      <c r="G714" s="48" t="s">
        <v>91</v>
      </c>
      <c r="H714" s="49">
        <v>1</v>
      </c>
      <c r="I714" s="50">
        <v>0.01</v>
      </c>
      <c r="J714" s="50">
        <v>0.01</v>
      </c>
    </row>
    <row r="715" spans="1:10" ht="24" customHeight="1" x14ac:dyDescent="0.25">
      <c r="A715" s="46" t="s">
        <v>113</v>
      </c>
      <c r="B715" s="47" t="s">
        <v>213</v>
      </c>
      <c r="C715" s="46" t="s">
        <v>34</v>
      </c>
      <c r="D715" s="46" t="s">
        <v>212</v>
      </c>
      <c r="E715" s="98" t="s">
        <v>114</v>
      </c>
      <c r="F715" s="98"/>
      <c r="G715" s="48" t="s">
        <v>91</v>
      </c>
      <c r="H715" s="49">
        <v>1</v>
      </c>
      <c r="I715" s="50">
        <v>11.31</v>
      </c>
      <c r="J715" s="50">
        <v>11.31</v>
      </c>
    </row>
    <row r="716" spans="1:10" ht="24" customHeight="1" x14ac:dyDescent="0.25">
      <c r="A716" s="46" t="s">
        <v>113</v>
      </c>
      <c r="B716" s="47" t="s">
        <v>119</v>
      </c>
      <c r="C716" s="46" t="s">
        <v>34</v>
      </c>
      <c r="D716" s="46" t="s">
        <v>118</v>
      </c>
      <c r="E716" s="98" t="s">
        <v>117</v>
      </c>
      <c r="F716" s="98"/>
      <c r="G716" s="48" t="s">
        <v>91</v>
      </c>
      <c r="H716" s="49">
        <v>1</v>
      </c>
      <c r="I716" s="50">
        <v>0.06</v>
      </c>
      <c r="J716" s="50">
        <v>0.06</v>
      </c>
    </row>
    <row r="717" spans="1:10" ht="24" customHeight="1" x14ac:dyDescent="0.25">
      <c r="A717" s="46" t="s">
        <v>113</v>
      </c>
      <c r="B717" s="47" t="s">
        <v>112</v>
      </c>
      <c r="C717" s="46" t="s">
        <v>34</v>
      </c>
      <c r="D717" s="46" t="s">
        <v>111</v>
      </c>
      <c r="E717" s="98" t="s">
        <v>110</v>
      </c>
      <c r="F717" s="98"/>
      <c r="G717" s="48" t="s">
        <v>91</v>
      </c>
      <c r="H717" s="49">
        <v>1</v>
      </c>
      <c r="I717" s="50">
        <v>0.71</v>
      </c>
      <c r="J717" s="50">
        <v>0.71</v>
      </c>
    </row>
    <row r="718" spans="1:10" x14ac:dyDescent="0.25">
      <c r="A718" s="51"/>
      <c r="B718" s="51"/>
      <c r="C718" s="51"/>
      <c r="D718" s="51"/>
      <c r="E718" s="51" t="s">
        <v>109</v>
      </c>
      <c r="F718" s="52">
        <v>11.37</v>
      </c>
      <c r="G718" s="51" t="s">
        <v>108</v>
      </c>
      <c r="H718" s="52">
        <v>0</v>
      </c>
      <c r="I718" s="51" t="s">
        <v>107</v>
      </c>
      <c r="J718" s="52">
        <v>11.37</v>
      </c>
    </row>
    <row r="719" spans="1:10" ht="14.4" thickBot="1" x14ac:dyDescent="0.3">
      <c r="A719" s="51"/>
      <c r="B719" s="51"/>
      <c r="C719" s="51"/>
      <c r="D719" s="51"/>
      <c r="E719" s="51" t="s">
        <v>106</v>
      </c>
      <c r="F719" s="52">
        <v>3.71</v>
      </c>
      <c r="G719" s="51"/>
      <c r="H719" s="102" t="s">
        <v>105</v>
      </c>
      <c r="I719" s="102"/>
      <c r="J719" s="52">
        <v>17.989999999999998</v>
      </c>
    </row>
    <row r="720" spans="1:10" ht="1.05" customHeight="1" thickTop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</row>
    <row r="721" spans="1:10" ht="18" customHeight="1" x14ac:dyDescent="0.25">
      <c r="A721" s="38"/>
      <c r="B721" s="39" t="s">
        <v>103</v>
      </c>
      <c r="C721" s="38" t="s">
        <v>102</v>
      </c>
      <c r="D721" s="38" t="s">
        <v>10</v>
      </c>
      <c r="E721" s="100" t="s">
        <v>137</v>
      </c>
      <c r="F721" s="100"/>
      <c r="G721" s="40" t="s">
        <v>101</v>
      </c>
      <c r="H721" s="39" t="s">
        <v>100</v>
      </c>
      <c r="I721" s="39" t="s">
        <v>99</v>
      </c>
      <c r="J721" s="39" t="s">
        <v>11</v>
      </c>
    </row>
    <row r="722" spans="1:10" ht="24" customHeight="1" x14ac:dyDescent="0.25">
      <c r="A722" s="41" t="s">
        <v>136</v>
      </c>
      <c r="B722" s="42" t="s">
        <v>211</v>
      </c>
      <c r="C722" s="41" t="s">
        <v>34</v>
      </c>
      <c r="D722" s="41" t="s">
        <v>210</v>
      </c>
      <c r="E722" s="101" t="s">
        <v>130</v>
      </c>
      <c r="F722" s="101"/>
      <c r="G722" s="43" t="s">
        <v>91</v>
      </c>
      <c r="H722" s="44">
        <v>1</v>
      </c>
      <c r="I722" s="45">
        <v>14.41</v>
      </c>
      <c r="J722" s="45">
        <v>14.41</v>
      </c>
    </row>
    <row r="723" spans="1:10" ht="24" customHeight="1" x14ac:dyDescent="0.25">
      <c r="A723" s="46" t="s">
        <v>133</v>
      </c>
      <c r="B723" s="47" t="s">
        <v>209</v>
      </c>
      <c r="C723" s="46" t="s">
        <v>34</v>
      </c>
      <c r="D723" s="46" t="s">
        <v>208</v>
      </c>
      <c r="E723" s="98" t="s">
        <v>130</v>
      </c>
      <c r="F723" s="98"/>
      <c r="G723" s="48" t="s">
        <v>91</v>
      </c>
      <c r="H723" s="49">
        <v>1</v>
      </c>
      <c r="I723" s="50">
        <v>0.13</v>
      </c>
      <c r="J723" s="50">
        <v>0.13</v>
      </c>
    </row>
    <row r="724" spans="1:10" ht="24" customHeight="1" x14ac:dyDescent="0.25">
      <c r="A724" s="46" t="s">
        <v>113</v>
      </c>
      <c r="B724" s="47" t="s">
        <v>129</v>
      </c>
      <c r="C724" s="46" t="s">
        <v>34</v>
      </c>
      <c r="D724" s="46" t="s">
        <v>128</v>
      </c>
      <c r="E724" s="98" t="s">
        <v>123</v>
      </c>
      <c r="F724" s="98"/>
      <c r="G724" s="48" t="s">
        <v>91</v>
      </c>
      <c r="H724" s="49">
        <v>1</v>
      </c>
      <c r="I724" s="50">
        <v>0.95</v>
      </c>
      <c r="J724" s="50">
        <v>0.95</v>
      </c>
    </row>
    <row r="725" spans="1:10" ht="24" customHeight="1" x14ac:dyDescent="0.25">
      <c r="A725" s="46" t="s">
        <v>113</v>
      </c>
      <c r="B725" s="47" t="s">
        <v>189</v>
      </c>
      <c r="C725" s="46" t="s">
        <v>34</v>
      </c>
      <c r="D725" s="46" t="s">
        <v>188</v>
      </c>
      <c r="E725" s="98" t="s">
        <v>120</v>
      </c>
      <c r="F725" s="98"/>
      <c r="G725" s="48" t="s">
        <v>91</v>
      </c>
      <c r="H725" s="49">
        <v>1</v>
      </c>
      <c r="I725" s="50">
        <v>0.63</v>
      </c>
      <c r="J725" s="50">
        <v>0.63</v>
      </c>
    </row>
    <row r="726" spans="1:10" ht="24" customHeight="1" x14ac:dyDescent="0.25">
      <c r="A726" s="46" t="s">
        <v>113</v>
      </c>
      <c r="B726" s="47" t="s">
        <v>125</v>
      </c>
      <c r="C726" s="46" t="s">
        <v>34</v>
      </c>
      <c r="D726" s="46" t="s">
        <v>124</v>
      </c>
      <c r="E726" s="98" t="s">
        <v>123</v>
      </c>
      <c r="F726" s="98"/>
      <c r="G726" s="48" t="s">
        <v>91</v>
      </c>
      <c r="H726" s="49">
        <v>1</v>
      </c>
      <c r="I726" s="50">
        <v>0.55000000000000004</v>
      </c>
      <c r="J726" s="50">
        <v>0.55000000000000004</v>
      </c>
    </row>
    <row r="727" spans="1:10" ht="24" customHeight="1" x14ac:dyDescent="0.25">
      <c r="A727" s="46" t="s">
        <v>113</v>
      </c>
      <c r="B727" s="47" t="s">
        <v>187</v>
      </c>
      <c r="C727" s="46" t="s">
        <v>34</v>
      </c>
      <c r="D727" s="46" t="s">
        <v>186</v>
      </c>
      <c r="E727" s="98" t="s">
        <v>120</v>
      </c>
      <c r="F727" s="98"/>
      <c r="G727" s="48" t="s">
        <v>91</v>
      </c>
      <c r="H727" s="49">
        <v>1</v>
      </c>
      <c r="I727" s="50">
        <v>0.01</v>
      </c>
      <c r="J727" s="50">
        <v>0.01</v>
      </c>
    </row>
    <row r="728" spans="1:10" ht="24" customHeight="1" x14ac:dyDescent="0.25">
      <c r="A728" s="46" t="s">
        <v>113</v>
      </c>
      <c r="B728" s="47" t="s">
        <v>207</v>
      </c>
      <c r="C728" s="46" t="s">
        <v>34</v>
      </c>
      <c r="D728" s="46" t="s">
        <v>206</v>
      </c>
      <c r="E728" s="98" t="s">
        <v>114</v>
      </c>
      <c r="F728" s="98"/>
      <c r="G728" s="48" t="s">
        <v>91</v>
      </c>
      <c r="H728" s="49">
        <v>1</v>
      </c>
      <c r="I728" s="50">
        <v>11.37</v>
      </c>
      <c r="J728" s="50">
        <v>11.37</v>
      </c>
    </row>
    <row r="729" spans="1:10" ht="24" customHeight="1" x14ac:dyDescent="0.25">
      <c r="A729" s="46" t="s">
        <v>113</v>
      </c>
      <c r="B729" s="47" t="s">
        <v>119</v>
      </c>
      <c r="C729" s="46" t="s">
        <v>34</v>
      </c>
      <c r="D729" s="46" t="s">
        <v>118</v>
      </c>
      <c r="E729" s="98" t="s">
        <v>117</v>
      </c>
      <c r="F729" s="98"/>
      <c r="G729" s="48" t="s">
        <v>91</v>
      </c>
      <c r="H729" s="49">
        <v>1</v>
      </c>
      <c r="I729" s="50">
        <v>0.06</v>
      </c>
      <c r="J729" s="50">
        <v>0.06</v>
      </c>
    </row>
    <row r="730" spans="1:10" ht="24" customHeight="1" x14ac:dyDescent="0.25">
      <c r="A730" s="46" t="s">
        <v>113</v>
      </c>
      <c r="B730" s="47" t="s">
        <v>112</v>
      </c>
      <c r="C730" s="46" t="s">
        <v>34</v>
      </c>
      <c r="D730" s="46" t="s">
        <v>111</v>
      </c>
      <c r="E730" s="98" t="s">
        <v>110</v>
      </c>
      <c r="F730" s="98"/>
      <c r="G730" s="48" t="s">
        <v>91</v>
      </c>
      <c r="H730" s="49">
        <v>1</v>
      </c>
      <c r="I730" s="50">
        <v>0.71</v>
      </c>
      <c r="J730" s="50">
        <v>0.71</v>
      </c>
    </row>
    <row r="731" spans="1:10" x14ac:dyDescent="0.25">
      <c r="A731" s="51"/>
      <c r="B731" s="51"/>
      <c r="C731" s="51"/>
      <c r="D731" s="51"/>
      <c r="E731" s="51" t="s">
        <v>109</v>
      </c>
      <c r="F731" s="52">
        <v>11.5</v>
      </c>
      <c r="G731" s="51" t="s">
        <v>108</v>
      </c>
      <c r="H731" s="52">
        <v>0</v>
      </c>
      <c r="I731" s="51" t="s">
        <v>107</v>
      </c>
      <c r="J731" s="52">
        <v>11.5</v>
      </c>
    </row>
    <row r="732" spans="1:10" ht="14.4" thickBot="1" x14ac:dyDescent="0.3">
      <c r="A732" s="51"/>
      <c r="B732" s="51"/>
      <c r="C732" s="51"/>
      <c r="D732" s="51"/>
      <c r="E732" s="51" t="s">
        <v>106</v>
      </c>
      <c r="F732" s="52">
        <v>3.74</v>
      </c>
      <c r="G732" s="51"/>
      <c r="H732" s="102" t="s">
        <v>105</v>
      </c>
      <c r="I732" s="102"/>
      <c r="J732" s="52">
        <v>18.149999999999999</v>
      </c>
    </row>
    <row r="733" spans="1:10" ht="1.05" customHeight="1" thickTop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</row>
    <row r="734" spans="1:10" ht="18" customHeight="1" x14ac:dyDescent="0.25">
      <c r="A734" s="38"/>
      <c r="B734" s="39" t="s">
        <v>103</v>
      </c>
      <c r="C734" s="38" t="s">
        <v>102</v>
      </c>
      <c r="D734" s="38" t="s">
        <v>10</v>
      </c>
      <c r="E734" s="100" t="s">
        <v>137</v>
      </c>
      <c r="F734" s="100"/>
      <c r="G734" s="40" t="s">
        <v>101</v>
      </c>
      <c r="H734" s="39" t="s">
        <v>100</v>
      </c>
      <c r="I734" s="39" t="s">
        <v>99</v>
      </c>
      <c r="J734" s="39" t="s">
        <v>11</v>
      </c>
    </row>
    <row r="735" spans="1:10" ht="24" customHeight="1" x14ac:dyDescent="0.25">
      <c r="A735" s="41" t="s">
        <v>136</v>
      </c>
      <c r="B735" s="42" t="s">
        <v>205</v>
      </c>
      <c r="C735" s="41" t="s">
        <v>34</v>
      </c>
      <c r="D735" s="41" t="s">
        <v>204</v>
      </c>
      <c r="E735" s="101" t="s">
        <v>130</v>
      </c>
      <c r="F735" s="101"/>
      <c r="G735" s="43" t="s">
        <v>91</v>
      </c>
      <c r="H735" s="44">
        <v>1</v>
      </c>
      <c r="I735" s="45">
        <v>14.48</v>
      </c>
      <c r="J735" s="45">
        <v>14.48</v>
      </c>
    </row>
    <row r="736" spans="1:10" ht="24" customHeight="1" x14ac:dyDescent="0.25">
      <c r="A736" s="46" t="s">
        <v>133</v>
      </c>
      <c r="B736" s="47" t="s">
        <v>203</v>
      </c>
      <c r="C736" s="46" t="s">
        <v>34</v>
      </c>
      <c r="D736" s="46" t="s">
        <v>202</v>
      </c>
      <c r="E736" s="98" t="s">
        <v>130</v>
      </c>
      <c r="F736" s="98"/>
      <c r="G736" s="48" t="s">
        <v>91</v>
      </c>
      <c r="H736" s="49">
        <v>1</v>
      </c>
      <c r="I736" s="50">
        <v>0.13</v>
      </c>
      <c r="J736" s="50">
        <v>0.13</v>
      </c>
    </row>
    <row r="737" spans="1:10" ht="24" customHeight="1" x14ac:dyDescent="0.25">
      <c r="A737" s="46" t="s">
        <v>113</v>
      </c>
      <c r="B737" s="47" t="s">
        <v>129</v>
      </c>
      <c r="C737" s="46" t="s">
        <v>34</v>
      </c>
      <c r="D737" s="46" t="s">
        <v>128</v>
      </c>
      <c r="E737" s="98" t="s">
        <v>123</v>
      </c>
      <c r="F737" s="98"/>
      <c r="G737" s="48" t="s">
        <v>91</v>
      </c>
      <c r="H737" s="49">
        <v>1</v>
      </c>
      <c r="I737" s="50">
        <v>0.95</v>
      </c>
      <c r="J737" s="50">
        <v>0.95</v>
      </c>
    </row>
    <row r="738" spans="1:10" ht="24" customHeight="1" x14ac:dyDescent="0.25">
      <c r="A738" s="46" t="s">
        <v>113</v>
      </c>
      <c r="B738" s="47" t="s">
        <v>189</v>
      </c>
      <c r="C738" s="46" t="s">
        <v>34</v>
      </c>
      <c r="D738" s="46" t="s">
        <v>188</v>
      </c>
      <c r="E738" s="98" t="s">
        <v>120</v>
      </c>
      <c r="F738" s="98"/>
      <c r="G738" s="48" t="s">
        <v>91</v>
      </c>
      <c r="H738" s="49">
        <v>1</v>
      </c>
      <c r="I738" s="50">
        <v>0.63</v>
      </c>
      <c r="J738" s="50">
        <v>0.63</v>
      </c>
    </row>
    <row r="739" spans="1:10" ht="24" customHeight="1" x14ac:dyDescent="0.25">
      <c r="A739" s="46" t="s">
        <v>113</v>
      </c>
      <c r="B739" s="47" t="s">
        <v>125</v>
      </c>
      <c r="C739" s="46" t="s">
        <v>34</v>
      </c>
      <c r="D739" s="46" t="s">
        <v>124</v>
      </c>
      <c r="E739" s="98" t="s">
        <v>123</v>
      </c>
      <c r="F739" s="98"/>
      <c r="G739" s="48" t="s">
        <v>91</v>
      </c>
      <c r="H739" s="49">
        <v>1</v>
      </c>
      <c r="I739" s="50">
        <v>0.55000000000000004</v>
      </c>
      <c r="J739" s="50">
        <v>0.55000000000000004</v>
      </c>
    </row>
    <row r="740" spans="1:10" ht="24" customHeight="1" x14ac:dyDescent="0.25">
      <c r="A740" s="46" t="s">
        <v>113</v>
      </c>
      <c r="B740" s="47" t="s">
        <v>187</v>
      </c>
      <c r="C740" s="46" t="s">
        <v>34</v>
      </c>
      <c r="D740" s="46" t="s">
        <v>186</v>
      </c>
      <c r="E740" s="98" t="s">
        <v>120</v>
      </c>
      <c r="F740" s="98"/>
      <c r="G740" s="48" t="s">
        <v>91</v>
      </c>
      <c r="H740" s="49">
        <v>1</v>
      </c>
      <c r="I740" s="50">
        <v>0.01</v>
      </c>
      <c r="J740" s="50">
        <v>0.01</v>
      </c>
    </row>
    <row r="741" spans="1:10" ht="24" customHeight="1" x14ac:dyDescent="0.25">
      <c r="A741" s="46" t="s">
        <v>113</v>
      </c>
      <c r="B741" s="47" t="s">
        <v>201</v>
      </c>
      <c r="C741" s="46" t="s">
        <v>34</v>
      </c>
      <c r="D741" s="46" t="s">
        <v>200</v>
      </c>
      <c r="E741" s="98" t="s">
        <v>114</v>
      </c>
      <c r="F741" s="98"/>
      <c r="G741" s="48" t="s">
        <v>91</v>
      </c>
      <c r="H741" s="49">
        <v>1</v>
      </c>
      <c r="I741" s="50">
        <v>11.44</v>
      </c>
      <c r="J741" s="50">
        <v>11.44</v>
      </c>
    </row>
    <row r="742" spans="1:10" ht="24" customHeight="1" x14ac:dyDescent="0.25">
      <c r="A742" s="46" t="s">
        <v>113</v>
      </c>
      <c r="B742" s="47" t="s">
        <v>119</v>
      </c>
      <c r="C742" s="46" t="s">
        <v>34</v>
      </c>
      <c r="D742" s="46" t="s">
        <v>118</v>
      </c>
      <c r="E742" s="98" t="s">
        <v>117</v>
      </c>
      <c r="F742" s="98"/>
      <c r="G742" s="48" t="s">
        <v>91</v>
      </c>
      <c r="H742" s="49">
        <v>1</v>
      </c>
      <c r="I742" s="50">
        <v>0.06</v>
      </c>
      <c r="J742" s="50">
        <v>0.06</v>
      </c>
    </row>
    <row r="743" spans="1:10" ht="24" customHeight="1" x14ac:dyDescent="0.25">
      <c r="A743" s="46" t="s">
        <v>113</v>
      </c>
      <c r="B743" s="47" t="s">
        <v>112</v>
      </c>
      <c r="C743" s="46" t="s">
        <v>34</v>
      </c>
      <c r="D743" s="46" t="s">
        <v>111</v>
      </c>
      <c r="E743" s="98" t="s">
        <v>110</v>
      </c>
      <c r="F743" s="98"/>
      <c r="G743" s="48" t="s">
        <v>91</v>
      </c>
      <c r="H743" s="49">
        <v>1</v>
      </c>
      <c r="I743" s="50">
        <v>0.71</v>
      </c>
      <c r="J743" s="50">
        <v>0.71</v>
      </c>
    </row>
    <row r="744" spans="1:10" x14ac:dyDescent="0.25">
      <c r="A744" s="51"/>
      <c r="B744" s="51"/>
      <c r="C744" s="51"/>
      <c r="D744" s="51"/>
      <c r="E744" s="51" t="s">
        <v>109</v>
      </c>
      <c r="F744" s="52">
        <v>11.57</v>
      </c>
      <c r="G744" s="51" t="s">
        <v>108</v>
      </c>
      <c r="H744" s="52">
        <v>0</v>
      </c>
      <c r="I744" s="51" t="s">
        <v>107</v>
      </c>
      <c r="J744" s="52">
        <v>11.57</v>
      </c>
    </row>
    <row r="745" spans="1:10" ht="14.4" thickBot="1" x14ac:dyDescent="0.3">
      <c r="A745" s="51"/>
      <c r="B745" s="51"/>
      <c r="C745" s="51"/>
      <c r="D745" s="51"/>
      <c r="E745" s="51" t="s">
        <v>106</v>
      </c>
      <c r="F745" s="52">
        <v>3.76</v>
      </c>
      <c r="G745" s="51"/>
      <c r="H745" s="102" t="s">
        <v>105</v>
      </c>
      <c r="I745" s="102"/>
      <c r="J745" s="52">
        <v>18.239999999999998</v>
      </c>
    </row>
    <row r="746" spans="1:10" ht="1.05" customHeight="1" thickTop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</row>
    <row r="747" spans="1:10" ht="18" customHeight="1" x14ac:dyDescent="0.25">
      <c r="A747" s="38"/>
      <c r="B747" s="39" t="s">
        <v>103</v>
      </c>
      <c r="C747" s="38" t="s">
        <v>102</v>
      </c>
      <c r="D747" s="38" t="s">
        <v>10</v>
      </c>
      <c r="E747" s="100" t="s">
        <v>137</v>
      </c>
      <c r="F747" s="100"/>
      <c r="G747" s="40" t="s">
        <v>101</v>
      </c>
      <c r="H747" s="39" t="s">
        <v>100</v>
      </c>
      <c r="I747" s="39" t="s">
        <v>99</v>
      </c>
      <c r="J747" s="39" t="s">
        <v>11</v>
      </c>
    </row>
    <row r="748" spans="1:10" ht="24" customHeight="1" x14ac:dyDescent="0.25">
      <c r="A748" s="41" t="s">
        <v>136</v>
      </c>
      <c r="B748" s="42" t="s">
        <v>199</v>
      </c>
      <c r="C748" s="41" t="s">
        <v>34</v>
      </c>
      <c r="D748" s="41" t="s">
        <v>198</v>
      </c>
      <c r="E748" s="101" t="s">
        <v>130</v>
      </c>
      <c r="F748" s="101"/>
      <c r="G748" s="43" t="s">
        <v>91</v>
      </c>
      <c r="H748" s="44">
        <v>1</v>
      </c>
      <c r="I748" s="45">
        <v>15.05</v>
      </c>
      <c r="J748" s="45">
        <v>15.05</v>
      </c>
    </row>
    <row r="749" spans="1:10" ht="24" customHeight="1" x14ac:dyDescent="0.25">
      <c r="A749" s="46" t="s">
        <v>133</v>
      </c>
      <c r="B749" s="47" t="s">
        <v>197</v>
      </c>
      <c r="C749" s="46" t="s">
        <v>34</v>
      </c>
      <c r="D749" s="46" t="s">
        <v>196</v>
      </c>
      <c r="E749" s="98" t="s">
        <v>130</v>
      </c>
      <c r="F749" s="98"/>
      <c r="G749" s="48" t="s">
        <v>91</v>
      </c>
      <c r="H749" s="49">
        <v>1</v>
      </c>
      <c r="I749" s="50">
        <v>0.09</v>
      </c>
      <c r="J749" s="50">
        <v>0.09</v>
      </c>
    </row>
    <row r="750" spans="1:10" ht="24" customHeight="1" x14ac:dyDescent="0.25">
      <c r="A750" s="46" t="s">
        <v>113</v>
      </c>
      <c r="B750" s="47" t="s">
        <v>129</v>
      </c>
      <c r="C750" s="46" t="s">
        <v>34</v>
      </c>
      <c r="D750" s="46" t="s">
        <v>128</v>
      </c>
      <c r="E750" s="98" t="s">
        <v>123</v>
      </c>
      <c r="F750" s="98"/>
      <c r="G750" s="48" t="s">
        <v>91</v>
      </c>
      <c r="H750" s="49">
        <v>1</v>
      </c>
      <c r="I750" s="50">
        <v>0.95</v>
      </c>
      <c r="J750" s="50">
        <v>0.95</v>
      </c>
    </row>
    <row r="751" spans="1:10" ht="24" customHeight="1" x14ac:dyDescent="0.25">
      <c r="A751" s="46" t="s">
        <v>113</v>
      </c>
      <c r="B751" s="47" t="s">
        <v>189</v>
      </c>
      <c r="C751" s="46" t="s">
        <v>34</v>
      </c>
      <c r="D751" s="46" t="s">
        <v>188</v>
      </c>
      <c r="E751" s="98" t="s">
        <v>120</v>
      </c>
      <c r="F751" s="98"/>
      <c r="G751" s="48" t="s">
        <v>91</v>
      </c>
      <c r="H751" s="49">
        <v>1</v>
      </c>
      <c r="I751" s="50">
        <v>0.63</v>
      </c>
      <c r="J751" s="50">
        <v>0.63</v>
      </c>
    </row>
    <row r="752" spans="1:10" ht="24" customHeight="1" x14ac:dyDescent="0.25">
      <c r="A752" s="46" t="s">
        <v>113</v>
      </c>
      <c r="B752" s="47" t="s">
        <v>125</v>
      </c>
      <c r="C752" s="46" t="s">
        <v>34</v>
      </c>
      <c r="D752" s="46" t="s">
        <v>124</v>
      </c>
      <c r="E752" s="98" t="s">
        <v>123</v>
      </c>
      <c r="F752" s="98"/>
      <c r="G752" s="48" t="s">
        <v>91</v>
      </c>
      <c r="H752" s="49">
        <v>1</v>
      </c>
      <c r="I752" s="50">
        <v>0.55000000000000004</v>
      </c>
      <c r="J752" s="50">
        <v>0.55000000000000004</v>
      </c>
    </row>
    <row r="753" spans="1:10" ht="24" customHeight="1" x14ac:dyDescent="0.25">
      <c r="A753" s="46" t="s">
        <v>113</v>
      </c>
      <c r="B753" s="47" t="s">
        <v>187</v>
      </c>
      <c r="C753" s="46" t="s">
        <v>34</v>
      </c>
      <c r="D753" s="46" t="s">
        <v>186</v>
      </c>
      <c r="E753" s="98" t="s">
        <v>120</v>
      </c>
      <c r="F753" s="98"/>
      <c r="G753" s="48" t="s">
        <v>91</v>
      </c>
      <c r="H753" s="49">
        <v>1</v>
      </c>
      <c r="I753" s="50">
        <v>0.01</v>
      </c>
      <c r="J753" s="50">
        <v>0.01</v>
      </c>
    </row>
    <row r="754" spans="1:10" ht="24" customHeight="1" x14ac:dyDescent="0.25">
      <c r="A754" s="46" t="s">
        <v>113</v>
      </c>
      <c r="B754" s="47" t="s">
        <v>195</v>
      </c>
      <c r="C754" s="46" t="s">
        <v>34</v>
      </c>
      <c r="D754" s="46" t="s">
        <v>194</v>
      </c>
      <c r="E754" s="98" t="s">
        <v>114</v>
      </c>
      <c r="F754" s="98"/>
      <c r="G754" s="48" t="s">
        <v>91</v>
      </c>
      <c r="H754" s="49">
        <v>1</v>
      </c>
      <c r="I754" s="50">
        <v>12.05</v>
      </c>
      <c r="J754" s="50">
        <v>12.05</v>
      </c>
    </row>
    <row r="755" spans="1:10" ht="24" customHeight="1" x14ac:dyDescent="0.25">
      <c r="A755" s="46" t="s">
        <v>113</v>
      </c>
      <c r="B755" s="47" t="s">
        <v>119</v>
      </c>
      <c r="C755" s="46" t="s">
        <v>34</v>
      </c>
      <c r="D755" s="46" t="s">
        <v>118</v>
      </c>
      <c r="E755" s="98" t="s">
        <v>117</v>
      </c>
      <c r="F755" s="98"/>
      <c r="G755" s="48" t="s">
        <v>91</v>
      </c>
      <c r="H755" s="49">
        <v>1</v>
      </c>
      <c r="I755" s="50">
        <v>0.06</v>
      </c>
      <c r="J755" s="50">
        <v>0.06</v>
      </c>
    </row>
    <row r="756" spans="1:10" ht="24" customHeight="1" x14ac:dyDescent="0.25">
      <c r="A756" s="46" t="s">
        <v>113</v>
      </c>
      <c r="B756" s="47" t="s">
        <v>112</v>
      </c>
      <c r="C756" s="46" t="s">
        <v>34</v>
      </c>
      <c r="D756" s="46" t="s">
        <v>111</v>
      </c>
      <c r="E756" s="98" t="s">
        <v>110</v>
      </c>
      <c r="F756" s="98"/>
      <c r="G756" s="48" t="s">
        <v>91</v>
      </c>
      <c r="H756" s="49">
        <v>1</v>
      </c>
      <c r="I756" s="50">
        <v>0.71</v>
      </c>
      <c r="J756" s="50">
        <v>0.71</v>
      </c>
    </row>
    <row r="757" spans="1:10" x14ac:dyDescent="0.25">
      <c r="A757" s="51"/>
      <c r="B757" s="51"/>
      <c r="C757" s="51"/>
      <c r="D757" s="51"/>
      <c r="E757" s="51" t="s">
        <v>109</v>
      </c>
      <c r="F757" s="52">
        <v>12.14</v>
      </c>
      <c r="G757" s="51" t="s">
        <v>108</v>
      </c>
      <c r="H757" s="52">
        <v>0</v>
      </c>
      <c r="I757" s="51" t="s">
        <v>107</v>
      </c>
      <c r="J757" s="52">
        <v>12.14</v>
      </c>
    </row>
    <row r="758" spans="1:10" ht="14.4" thickBot="1" x14ac:dyDescent="0.3">
      <c r="A758" s="51"/>
      <c r="B758" s="51"/>
      <c r="C758" s="51"/>
      <c r="D758" s="51"/>
      <c r="E758" s="51" t="s">
        <v>106</v>
      </c>
      <c r="F758" s="52">
        <v>3.91</v>
      </c>
      <c r="G758" s="51"/>
      <c r="H758" s="102" t="s">
        <v>105</v>
      </c>
      <c r="I758" s="102"/>
      <c r="J758" s="52">
        <v>18.96</v>
      </c>
    </row>
    <row r="759" spans="1:10" ht="1.05" customHeight="1" thickTop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</row>
    <row r="760" spans="1:10" ht="18" customHeight="1" x14ac:dyDescent="0.25">
      <c r="A760" s="38"/>
      <c r="B760" s="39" t="s">
        <v>103</v>
      </c>
      <c r="C760" s="38" t="s">
        <v>102</v>
      </c>
      <c r="D760" s="38" t="s">
        <v>10</v>
      </c>
      <c r="E760" s="100" t="s">
        <v>137</v>
      </c>
      <c r="F760" s="100"/>
      <c r="G760" s="40" t="s">
        <v>101</v>
      </c>
      <c r="H760" s="39" t="s">
        <v>100</v>
      </c>
      <c r="I760" s="39" t="s">
        <v>99</v>
      </c>
      <c r="J760" s="39" t="s">
        <v>11</v>
      </c>
    </row>
    <row r="761" spans="1:10" ht="24" customHeight="1" x14ac:dyDescent="0.25">
      <c r="A761" s="41" t="s">
        <v>136</v>
      </c>
      <c r="B761" s="42" t="s">
        <v>193</v>
      </c>
      <c r="C761" s="41" t="s">
        <v>34</v>
      </c>
      <c r="D761" s="41" t="s">
        <v>192</v>
      </c>
      <c r="E761" s="101" t="s">
        <v>130</v>
      </c>
      <c r="F761" s="101"/>
      <c r="G761" s="43" t="s">
        <v>91</v>
      </c>
      <c r="H761" s="44">
        <v>1</v>
      </c>
      <c r="I761" s="45">
        <v>17.18</v>
      </c>
      <c r="J761" s="45">
        <v>17.18</v>
      </c>
    </row>
    <row r="762" spans="1:10" ht="24" customHeight="1" x14ac:dyDescent="0.25">
      <c r="A762" s="46" t="s">
        <v>133</v>
      </c>
      <c r="B762" s="47" t="s">
        <v>191</v>
      </c>
      <c r="C762" s="46" t="s">
        <v>34</v>
      </c>
      <c r="D762" s="46" t="s">
        <v>190</v>
      </c>
      <c r="E762" s="98" t="s">
        <v>130</v>
      </c>
      <c r="F762" s="98"/>
      <c r="G762" s="48" t="s">
        <v>91</v>
      </c>
      <c r="H762" s="49">
        <v>1</v>
      </c>
      <c r="I762" s="50">
        <v>0.11</v>
      </c>
      <c r="J762" s="50">
        <v>0.11</v>
      </c>
    </row>
    <row r="763" spans="1:10" ht="24" customHeight="1" x14ac:dyDescent="0.25">
      <c r="A763" s="46" t="s">
        <v>113</v>
      </c>
      <c r="B763" s="47" t="s">
        <v>129</v>
      </c>
      <c r="C763" s="46" t="s">
        <v>34</v>
      </c>
      <c r="D763" s="46" t="s">
        <v>128</v>
      </c>
      <c r="E763" s="98" t="s">
        <v>123</v>
      </c>
      <c r="F763" s="98"/>
      <c r="G763" s="48" t="s">
        <v>91</v>
      </c>
      <c r="H763" s="49">
        <v>1</v>
      </c>
      <c r="I763" s="50">
        <v>0.95</v>
      </c>
      <c r="J763" s="50">
        <v>0.95</v>
      </c>
    </row>
    <row r="764" spans="1:10" ht="24" customHeight="1" x14ac:dyDescent="0.25">
      <c r="A764" s="46" t="s">
        <v>113</v>
      </c>
      <c r="B764" s="47" t="s">
        <v>189</v>
      </c>
      <c r="C764" s="46" t="s">
        <v>34</v>
      </c>
      <c r="D764" s="46" t="s">
        <v>188</v>
      </c>
      <c r="E764" s="98" t="s">
        <v>120</v>
      </c>
      <c r="F764" s="98"/>
      <c r="G764" s="48" t="s">
        <v>91</v>
      </c>
      <c r="H764" s="49">
        <v>1</v>
      </c>
      <c r="I764" s="50">
        <v>0.63</v>
      </c>
      <c r="J764" s="50">
        <v>0.63</v>
      </c>
    </row>
    <row r="765" spans="1:10" ht="24" customHeight="1" x14ac:dyDescent="0.25">
      <c r="A765" s="46" t="s">
        <v>113</v>
      </c>
      <c r="B765" s="47" t="s">
        <v>125</v>
      </c>
      <c r="C765" s="46" t="s">
        <v>34</v>
      </c>
      <c r="D765" s="46" t="s">
        <v>124</v>
      </c>
      <c r="E765" s="98" t="s">
        <v>123</v>
      </c>
      <c r="F765" s="98"/>
      <c r="G765" s="48" t="s">
        <v>91</v>
      </c>
      <c r="H765" s="49">
        <v>1</v>
      </c>
      <c r="I765" s="50">
        <v>0.55000000000000004</v>
      </c>
      <c r="J765" s="50">
        <v>0.55000000000000004</v>
      </c>
    </row>
    <row r="766" spans="1:10" ht="24" customHeight="1" x14ac:dyDescent="0.25">
      <c r="A766" s="46" t="s">
        <v>113</v>
      </c>
      <c r="B766" s="47" t="s">
        <v>187</v>
      </c>
      <c r="C766" s="46" t="s">
        <v>34</v>
      </c>
      <c r="D766" s="46" t="s">
        <v>186</v>
      </c>
      <c r="E766" s="98" t="s">
        <v>120</v>
      </c>
      <c r="F766" s="98"/>
      <c r="G766" s="48" t="s">
        <v>91</v>
      </c>
      <c r="H766" s="49">
        <v>1</v>
      </c>
      <c r="I766" s="50">
        <v>0.01</v>
      </c>
      <c r="J766" s="50">
        <v>0.01</v>
      </c>
    </row>
    <row r="767" spans="1:10" ht="24" customHeight="1" x14ac:dyDescent="0.25">
      <c r="A767" s="46" t="s">
        <v>113</v>
      </c>
      <c r="B767" s="47" t="s">
        <v>185</v>
      </c>
      <c r="C767" s="46" t="s">
        <v>34</v>
      </c>
      <c r="D767" s="46" t="s">
        <v>184</v>
      </c>
      <c r="E767" s="98" t="s">
        <v>114</v>
      </c>
      <c r="F767" s="98"/>
      <c r="G767" s="48" t="s">
        <v>91</v>
      </c>
      <c r="H767" s="49">
        <v>1</v>
      </c>
      <c r="I767" s="50">
        <v>14.16</v>
      </c>
      <c r="J767" s="50">
        <v>14.16</v>
      </c>
    </row>
    <row r="768" spans="1:10" ht="24" customHeight="1" x14ac:dyDescent="0.25">
      <c r="A768" s="46" t="s">
        <v>113</v>
      </c>
      <c r="B768" s="47" t="s">
        <v>119</v>
      </c>
      <c r="C768" s="46" t="s">
        <v>34</v>
      </c>
      <c r="D768" s="46" t="s">
        <v>118</v>
      </c>
      <c r="E768" s="98" t="s">
        <v>117</v>
      </c>
      <c r="F768" s="98"/>
      <c r="G768" s="48" t="s">
        <v>91</v>
      </c>
      <c r="H768" s="49">
        <v>1</v>
      </c>
      <c r="I768" s="50">
        <v>0.06</v>
      </c>
      <c r="J768" s="50">
        <v>0.06</v>
      </c>
    </row>
    <row r="769" spans="1:10" ht="24" customHeight="1" x14ac:dyDescent="0.25">
      <c r="A769" s="46" t="s">
        <v>113</v>
      </c>
      <c r="B769" s="47" t="s">
        <v>112</v>
      </c>
      <c r="C769" s="46" t="s">
        <v>34</v>
      </c>
      <c r="D769" s="46" t="s">
        <v>111</v>
      </c>
      <c r="E769" s="98" t="s">
        <v>110</v>
      </c>
      <c r="F769" s="98"/>
      <c r="G769" s="48" t="s">
        <v>91</v>
      </c>
      <c r="H769" s="49">
        <v>1</v>
      </c>
      <c r="I769" s="50">
        <v>0.71</v>
      </c>
      <c r="J769" s="50">
        <v>0.71</v>
      </c>
    </row>
    <row r="770" spans="1:10" x14ac:dyDescent="0.25">
      <c r="A770" s="51"/>
      <c r="B770" s="51"/>
      <c r="C770" s="51"/>
      <c r="D770" s="51"/>
      <c r="E770" s="51" t="s">
        <v>109</v>
      </c>
      <c r="F770" s="52">
        <v>14.27</v>
      </c>
      <c r="G770" s="51" t="s">
        <v>108</v>
      </c>
      <c r="H770" s="52">
        <v>0</v>
      </c>
      <c r="I770" s="51" t="s">
        <v>107</v>
      </c>
      <c r="J770" s="52">
        <v>14.27</v>
      </c>
    </row>
    <row r="771" spans="1:10" ht="14.4" thickBot="1" x14ac:dyDescent="0.3">
      <c r="A771" s="51"/>
      <c r="B771" s="51"/>
      <c r="C771" s="51"/>
      <c r="D771" s="51"/>
      <c r="E771" s="51" t="s">
        <v>106</v>
      </c>
      <c r="F771" s="52">
        <v>4.46</v>
      </c>
      <c r="G771" s="51"/>
      <c r="H771" s="102" t="s">
        <v>105</v>
      </c>
      <c r="I771" s="102"/>
      <c r="J771" s="52">
        <v>21.64</v>
      </c>
    </row>
    <row r="772" spans="1:10" ht="1.05" customHeight="1" thickTop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</row>
    <row r="773" spans="1:10" ht="18" customHeight="1" x14ac:dyDescent="0.25">
      <c r="A773" s="38"/>
      <c r="B773" s="39" t="s">
        <v>103</v>
      </c>
      <c r="C773" s="38" t="s">
        <v>102</v>
      </c>
      <c r="D773" s="38" t="s">
        <v>10</v>
      </c>
      <c r="E773" s="100" t="s">
        <v>137</v>
      </c>
      <c r="F773" s="100"/>
      <c r="G773" s="40" t="s">
        <v>101</v>
      </c>
      <c r="H773" s="39" t="s">
        <v>100</v>
      </c>
      <c r="I773" s="39" t="s">
        <v>99</v>
      </c>
      <c r="J773" s="39" t="s">
        <v>11</v>
      </c>
    </row>
    <row r="774" spans="1:10" ht="24" customHeight="1" x14ac:dyDescent="0.25">
      <c r="A774" s="41" t="s">
        <v>136</v>
      </c>
      <c r="B774" s="42" t="s">
        <v>183</v>
      </c>
      <c r="C774" s="41" t="s">
        <v>34</v>
      </c>
      <c r="D774" s="41" t="s">
        <v>182</v>
      </c>
      <c r="E774" s="101" t="s">
        <v>130</v>
      </c>
      <c r="F774" s="101"/>
      <c r="G774" s="43" t="s">
        <v>91</v>
      </c>
      <c r="H774" s="44">
        <v>1</v>
      </c>
      <c r="I774" s="45">
        <v>19.850000000000001</v>
      </c>
      <c r="J774" s="45">
        <v>19.850000000000001</v>
      </c>
    </row>
    <row r="775" spans="1:10" ht="24" customHeight="1" x14ac:dyDescent="0.25">
      <c r="A775" s="46" t="s">
        <v>133</v>
      </c>
      <c r="B775" s="47" t="s">
        <v>181</v>
      </c>
      <c r="C775" s="46" t="s">
        <v>34</v>
      </c>
      <c r="D775" s="46" t="s">
        <v>180</v>
      </c>
      <c r="E775" s="98" t="s">
        <v>130</v>
      </c>
      <c r="F775" s="98"/>
      <c r="G775" s="48" t="s">
        <v>91</v>
      </c>
      <c r="H775" s="49">
        <v>1</v>
      </c>
      <c r="I775" s="50">
        <v>0.23</v>
      </c>
      <c r="J775" s="50">
        <v>0.23</v>
      </c>
    </row>
    <row r="776" spans="1:10" ht="24" customHeight="1" x14ac:dyDescent="0.25">
      <c r="A776" s="46" t="s">
        <v>113</v>
      </c>
      <c r="B776" s="47" t="s">
        <v>129</v>
      </c>
      <c r="C776" s="46" t="s">
        <v>34</v>
      </c>
      <c r="D776" s="46" t="s">
        <v>128</v>
      </c>
      <c r="E776" s="98" t="s">
        <v>123</v>
      </c>
      <c r="F776" s="98"/>
      <c r="G776" s="48" t="s">
        <v>91</v>
      </c>
      <c r="H776" s="49">
        <v>1</v>
      </c>
      <c r="I776" s="50">
        <v>0.95</v>
      </c>
      <c r="J776" s="50">
        <v>0.95</v>
      </c>
    </row>
    <row r="777" spans="1:10" ht="24" customHeight="1" x14ac:dyDescent="0.25">
      <c r="A777" s="46" t="s">
        <v>113</v>
      </c>
      <c r="B777" s="47" t="s">
        <v>179</v>
      </c>
      <c r="C777" s="46" t="s">
        <v>34</v>
      </c>
      <c r="D777" s="46" t="s">
        <v>178</v>
      </c>
      <c r="E777" s="98" t="s">
        <v>120</v>
      </c>
      <c r="F777" s="98"/>
      <c r="G777" s="48" t="s">
        <v>91</v>
      </c>
      <c r="H777" s="49">
        <v>1</v>
      </c>
      <c r="I777" s="50">
        <v>0.95</v>
      </c>
      <c r="J777" s="50">
        <v>0.95</v>
      </c>
    </row>
    <row r="778" spans="1:10" ht="24" customHeight="1" x14ac:dyDescent="0.25">
      <c r="A778" s="46" t="s">
        <v>113</v>
      </c>
      <c r="B778" s="47" t="s">
        <v>125</v>
      </c>
      <c r="C778" s="46" t="s">
        <v>34</v>
      </c>
      <c r="D778" s="46" t="s">
        <v>124</v>
      </c>
      <c r="E778" s="98" t="s">
        <v>123</v>
      </c>
      <c r="F778" s="98"/>
      <c r="G778" s="48" t="s">
        <v>91</v>
      </c>
      <c r="H778" s="49">
        <v>1</v>
      </c>
      <c r="I778" s="50">
        <v>0.55000000000000004</v>
      </c>
      <c r="J778" s="50">
        <v>0.55000000000000004</v>
      </c>
    </row>
    <row r="779" spans="1:10" ht="24" customHeight="1" x14ac:dyDescent="0.25">
      <c r="A779" s="46" t="s">
        <v>113</v>
      </c>
      <c r="B779" s="47" t="s">
        <v>177</v>
      </c>
      <c r="C779" s="46" t="s">
        <v>34</v>
      </c>
      <c r="D779" s="46" t="s">
        <v>176</v>
      </c>
      <c r="E779" s="98" t="s">
        <v>120</v>
      </c>
      <c r="F779" s="98"/>
      <c r="G779" s="48" t="s">
        <v>91</v>
      </c>
      <c r="H779" s="49">
        <v>1</v>
      </c>
      <c r="I779" s="50">
        <v>0.57999999999999996</v>
      </c>
      <c r="J779" s="50">
        <v>0.57999999999999996</v>
      </c>
    </row>
    <row r="780" spans="1:10" ht="24" customHeight="1" x14ac:dyDescent="0.25">
      <c r="A780" s="46" t="s">
        <v>113</v>
      </c>
      <c r="B780" s="47" t="s">
        <v>175</v>
      </c>
      <c r="C780" s="46" t="s">
        <v>34</v>
      </c>
      <c r="D780" s="46" t="s">
        <v>174</v>
      </c>
      <c r="E780" s="98" t="s">
        <v>114</v>
      </c>
      <c r="F780" s="98"/>
      <c r="G780" s="48" t="s">
        <v>91</v>
      </c>
      <c r="H780" s="49">
        <v>1</v>
      </c>
      <c r="I780" s="50">
        <v>15.82</v>
      </c>
      <c r="J780" s="50">
        <v>15.82</v>
      </c>
    </row>
    <row r="781" spans="1:10" ht="24" customHeight="1" x14ac:dyDescent="0.25">
      <c r="A781" s="46" t="s">
        <v>113</v>
      </c>
      <c r="B781" s="47" t="s">
        <v>119</v>
      </c>
      <c r="C781" s="46" t="s">
        <v>34</v>
      </c>
      <c r="D781" s="46" t="s">
        <v>118</v>
      </c>
      <c r="E781" s="98" t="s">
        <v>117</v>
      </c>
      <c r="F781" s="98"/>
      <c r="G781" s="48" t="s">
        <v>91</v>
      </c>
      <c r="H781" s="49">
        <v>1</v>
      </c>
      <c r="I781" s="50">
        <v>0.06</v>
      </c>
      <c r="J781" s="50">
        <v>0.06</v>
      </c>
    </row>
    <row r="782" spans="1:10" ht="24" customHeight="1" x14ac:dyDescent="0.25">
      <c r="A782" s="46" t="s">
        <v>113</v>
      </c>
      <c r="B782" s="47" t="s">
        <v>112</v>
      </c>
      <c r="C782" s="46" t="s">
        <v>34</v>
      </c>
      <c r="D782" s="46" t="s">
        <v>111</v>
      </c>
      <c r="E782" s="98" t="s">
        <v>110</v>
      </c>
      <c r="F782" s="98"/>
      <c r="G782" s="48" t="s">
        <v>91</v>
      </c>
      <c r="H782" s="49">
        <v>1</v>
      </c>
      <c r="I782" s="50">
        <v>0.71</v>
      </c>
      <c r="J782" s="50">
        <v>0.71</v>
      </c>
    </row>
    <row r="783" spans="1:10" x14ac:dyDescent="0.25">
      <c r="A783" s="51"/>
      <c r="B783" s="51"/>
      <c r="C783" s="51"/>
      <c r="D783" s="51"/>
      <c r="E783" s="51" t="s">
        <v>109</v>
      </c>
      <c r="F783" s="52">
        <v>16.05</v>
      </c>
      <c r="G783" s="51" t="s">
        <v>108</v>
      </c>
      <c r="H783" s="52">
        <v>0</v>
      </c>
      <c r="I783" s="51" t="s">
        <v>107</v>
      </c>
      <c r="J783" s="52">
        <v>16.05</v>
      </c>
    </row>
    <row r="784" spans="1:10" ht="14.4" thickBot="1" x14ac:dyDescent="0.3">
      <c r="A784" s="51"/>
      <c r="B784" s="51"/>
      <c r="C784" s="51"/>
      <c r="D784" s="51"/>
      <c r="E784" s="51" t="s">
        <v>106</v>
      </c>
      <c r="F784" s="52">
        <v>5.16</v>
      </c>
      <c r="G784" s="51"/>
      <c r="H784" s="102" t="s">
        <v>105</v>
      </c>
      <c r="I784" s="102"/>
      <c r="J784" s="52">
        <v>25.01</v>
      </c>
    </row>
    <row r="785" spans="1:10" ht="1.05" customHeight="1" thickTop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</row>
    <row r="786" spans="1:10" ht="18" customHeight="1" x14ac:dyDescent="0.25">
      <c r="A786" s="38"/>
      <c r="B786" s="39" t="s">
        <v>103</v>
      </c>
      <c r="C786" s="38" t="s">
        <v>102</v>
      </c>
      <c r="D786" s="38" t="s">
        <v>10</v>
      </c>
      <c r="E786" s="100" t="s">
        <v>137</v>
      </c>
      <c r="F786" s="100"/>
      <c r="G786" s="40" t="s">
        <v>101</v>
      </c>
      <c r="H786" s="39" t="s">
        <v>100</v>
      </c>
      <c r="I786" s="39" t="s">
        <v>99</v>
      </c>
      <c r="J786" s="39" t="s">
        <v>11</v>
      </c>
    </row>
    <row r="787" spans="1:10" ht="24" customHeight="1" x14ac:dyDescent="0.25">
      <c r="A787" s="41" t="s">
        <v>136</v>
      </c>
      <c r="B787" s="42" t="s">
        <v>173</v>
      </c>
      <c r="C787" s="41" t="s">
        <v>34</v>
      </c>
      <c r="D787" s="41" t="s">
        <v>172</v>
      </c>
      <c r="E787" s="101" t="s">
        <v>130</v>
      </c>
      <c r="F787" s="101"/>
      <c r="G787" s="43" t="s">
        <v>91</v>
      </c>
      <c r="H787" s="44">
        <v>1</v>
      </c>
      <c r="I787" s="45">
        <v>20.83</v>
      </c>
      <c r="J787" s="45">
        <v>20.83</v>
      </c>
    </row>
    <row r="788" spans="1:10" ht="24" customHeight="1" x14ac:dyDescent="0.25">
      <c r="A788" s="46" t="s">
        <v>133</v>
      </c>
      <c r="B788" s="47" t="s">
        <v>171</v>
      </c>
      <c r="C788" s="46" t="s">
        <v>34</v>
      </c>
      <c r="D788" s="46" t="s">
        <v>170</v>
      </c>
      <c r="E788" s="98" t="s">
        <v>130</v>
      </c>
      <c r="F788" s="98"/>
      <c r="G788" s="48" t="s">
        <v>91</v>
      </c>
      <c r="H788" s="49">
        <v>1</v>
      </c>
      <c r="I788" s="50">
        <v>0.16</v>
      </c>
      <c r="J788" s="50">
        <v>0.16</v>
      </c>
    </row>
    <row r="789" spans="1:10" ht="24" customHeight="1" x14ac:dyDescent="0.25">
      <c r="A789" s="46" t="s">
        <v>113</v>
      </c>
      <c r="B789" s="47" t="s">
        <v>129</v>
      </c>
      <c r="C789" s="46" t="s">
        <v>34</v>
      </c>
      <c r="D789" s="46" t="s">
        <v>128</v>
      </c>
      <c r="E789" s="98" t="s">
        <v>123</v>
      </c>
      <c r="F789" s="98"/>
      <c r="G789" s="48" t="s">
        <v>91</v>
      </c>
      <c r="H789" s="49">
        <v>1</v>
      </c>
      <c r="I789" s="50">
        <v>0.95</v>
      </c>
      <c r="J789" s="50">
        <v>0.95</v>
      </c>
    </row>
    <row r="790" spans="1:10" ht="24" customHeight="1" x14ac:dyDescent="0.25">
      <c r="A790" s="46" t="s">
        <v>113</v>
      </c>
      <c r="B790" s="47" t="s">
        <v>163</v>
      </c>
      <c r="C790" s="46" t="s">
        <v>34</v>
      </c>
      <c r="D790" s="46" t="s">
        <v>162</v>
      </c>
      <c r="E790" s="98" t="s">
        <v>120</v>
      </c>
      <c r="F790" s="98"/>
      <c r="G790" s="48" t="s">
        <v>91</v>
      </c>
      <c r="H790" s="49">
        <v>1</v>
      </c>
      <c r="I790" s="50">
        <v>1.32</v>
      </c>
      <c r="J790" s="50">
        <v>1.32</v>
      </c>
    </row>
    <row r="791" spans="1:10" ht="24" customHeight="1" x14ac:dyDescent="0.25">
      <c r="A791" s="46" t="s">
        <v>113</v>
      </c>
      <c r="B791" s="47" t="s">
        <v>125</v>
      </c>
      <c r="C791" s="46" t="s">
        <v>34</v>
      </c>
      <c r="D791" s="46" t="s">
        <v>124</v>
      </c>
      <c r="E791" s="98" t="s">
        <v>123</v>
      </c>
      <c r="F791" s="98"/>
      <c r="G791" s="48" t="s">
        <v>91</v>
      </c>
      <c r="H791" s="49">
        <v>1</v>
      </c>
      <c r="I791" s="50">
        <v>0.55000000000000004</v>
      </c>
      <c r="J791" s="50">
        <v>0.55000000000000004</v>
      </c>
    </row>
    <row r="792" spans="1:10" ht="24" customHeight="1" x14ac:dyDescent="0.25">
      <c r="A792" s="46" t="s">
        <v>113</v>
      </c>
      <c r="B792" s="47" t="s">
        <v>161</v>
      </c>
      <c r="C792" s="46" t="s">
        <v>34</v>
      </c>
      <c r="D792" s="46" t="s">
        <v>160</v>
      </c>
      <c r="E792" s="98" t="s">
        <v>120</v>
      </c>
      <c r="F792" s="98"/>
      <c r="G792" s="48" t="s">
        <v>91</v>
      </c>
      <c r="H792" s="49">
        <v>1</v>
      </c>
      <c r="I792" s="50">
        <v>1.26</v>
      </c>
      <c r="J792" s="50">
        <v>1.26</v>
      </c>
    </row>
    <row r="793" spans="1:10" ht="24" customHeight="1" x14ac:dyDescent="0.25">
      <c r="A793" s="46" t="s">
        <v>113</v>
      </c>
      <c r="B793" s="47" t="s">
        <v>169</v>
      </c>
      <c r="C793" s="46" t="s">
        <v>34</v>
      </c>
      <c r="D793" s="46" t="s">
        <v>168</v>
      </c>
      <c r="E793" s="98" t="s">
        <v>114</v>
      </c>
      <c r="F793" s="98"/>
      <c r="G793" s="48" t="s">
        <v>91</v>
      </c>
      <c r="H793" s="49">
        <v>1</v>
      </c>
      <c r="I793" s="50">
        <v>15.82</v>
      </c>
      <c r="J793" s="50">
        <v>15.82</v>
      </c>
    </row>
    <row r="794" spans="1:10" ht="24" customHeight="1" x14ac:dyDescent="0.25">
      <c r="A794" s="46" t="s">
        <v>113</v>
      </c>
      <c r="B794" s="47" t="s">
        <v>119</v>
      </c>
      <c r="C794" s="46" t="s">
        <v>34</v>
      </c>
      <c r="D794" s="46" t="s">
        <v>118</v>
      </c>
      <c r="E794" s="98" t="s">
        <v>117</v>
      </c>
      <c r="F794" s="98"/>
      <c r="G794" s="48" t="s">
        <v>91</v>
      </c>
      <c r="H794" s="49">
        <v>1</v>
      </c>
      <c r="I794" s="50">
        <v>0.06</v>
      </c>
      <c r="J794" s="50">
        <v>0.06</v>
      </c>
    </row>
    <row r="795" spans="1:10" ht="24" customHeight="1" x14ac:dyDescent="0.25">
      <c r="A795" s="46" t="s">
        <v>113</v>
      </c>
      <c r="B795" s="47" t="s">
        <v>112</v>
      </c>
      <c r="C795" s="46" t="s">
        <v>34</v>
      </c>
      <c r="D795" s="46" t="s">
        <v>111</v>
      </c>
      <c r="E795" s="98" t="s">
        <v>110</v>
      </c>
      <c r="F795" s="98"/>
      <c r="G795" s="48" t="s">
        <v>91</v>
      </c>
      <c r="H795" s="49">
        <v>1</v>
      </c>
      <c r="I795" s="50">
        <v>0.71</v>
      </c>
      <c r="J795" s="50">
        <v>0.71</v>
      </c>
    </row>
    <row r="796" spans="1:10" x14ac:dyDescent="0.25">
      <c r="A796" s="51"/>
      <c r="B796" s="51"/>
      <c r="C796" s="51"/>
      <c r="D796" s="51"/>
      <c r="E796" s="51" t="s">
        <v>109</v>
      </c>
      <c r="F796" s="52">
        <v>15.98</v>
      </c>
      <c r="G796" s="51" t="s">
        <v>108</v>
      </c>
      <c r="H796" s="52">
        <v>0</v>
      </c>
      <c r="I796" s="51" t="s">
        <v>107</v>
      </c>
      <c r="J796" s="52">
        <v>15.98</v>
      </c>
    </row>
    <row r="797" spans="1:10" ht="14.4" thickBot="1" x14ac:dyDescent="0.3">
      <c r="A797" s="51"/>
      <c r="B797" s="51"/>
      <c r="C797" s="51"/>
      <c r="D797" s="51"/>
      <c r="E797" s="51" t="s">
        <v>106</v>
      </c>
      <c r="F797" s="52">
        <v>5.41</v>
      </c>
      <c r="G797" s="51"/>
      <c r="H797" s="102" t="s">
        <v>105</v>
      </c>
      <c r="I797" s="102"/>
      <c r="J797" s="52">
        <v>26.24</v>
      </c>
    </row>
    <row r="798" spans="1:10" ht="1.05" customHeight="1" thickTop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</row>
    <row r="799" spans="1:10" ht="18" customHeight="1" x14ac:dyDescent="0.25">
      <c r="A799" s="38"/>
      <c r="B799" s="39" t="s">
        <v>103</v>
      </c>
      <c r="C799" s="38" t="s">
        <v>102</v>
      </c>
      <c r="D799" s="38" t="s">
        <v>10</v>
      </c>
      <c r="E799" s="100" t="s">
        <v>137</v>
      </c>
      <c r="F799" s="100"/>
      <c r="G799" s="40" t="s">
        <v>101</v>
      </c>
      <c r="H799" s="39" t="s">
        <v>100</v>
      </c>
      <c r="I799" s="39" t="s">
        <v>99</v>
      </c>
      <c r="J799" s="39" t="s">
        <v>11</v>
      </c>
    </row>
    <row r="800" spans="1:10" ht="24" customHeight="1" x14ac:dyDescent="0.25">
      <c r="A800" s="41" t="s">
        <v>136</v>
      </c>
      <c r="B800" s="42" t="s">
        <v>167</v>
      </c>
      <c r="C800" s="41" t="s">
        <v>34</v>
      </c>
      <c r="D800" s="41" t="s">
        <v>166</v>
      </c>
      <c r="E800" s="101" t="s">
        <v>130</v>
      </c>
      <c r="F800" s="101"/>
      <c r="G800" s="43" t="s">
        <v>91</v>
      </c>
      <c r="H800" s="44">
        <v>1</v>
      </c>
      <c r="I800" s="45">
        <v>22.04</v>
      </c>
      <c r="J800" s="45">
        <v>22.04</v>
      </c>
    </row>
    <row r="801" spans="1:10" ht="24" customHeight="1" x14ac:dyDescent="0.25">
      <c r="A801" s="46" t="s">
        <v>133</v>
      </c>
      <c r="B801" s="47" t="s">
        <v>165</v>
      </c>
      <c r="C801" s="46" t="s">
        <v>34</v>
      </c>
      <c r="D801" s="46" t="s">
        <v>164</v>
      </c>
      <c r="E801" s="98" t="s">
        <v>130</v>
      </c>
      <c r="F801" s="98"/>
      <c r="G801" s="48" t="s">
        <v>91</v>
      </c>
      <c r="H801" s="49">
        <v>1</v>
      </c>
      <c r="I801" s="50">
        <v>0.17</v>
      </c>
      <c r="J801" s="50">
        <v>0.17</v>
      </c>
    </row>
    <row r="802" spans="1:10" ht="24" customHeight="1" x14ac:dyDescent="0.25">
      <c r="A802" s="46" t="s">
        <v>113</v>
      </c>
      <c r="B802" s="47" t="s">
        <v>129</v>
      </c>
      <c r="C802" s="46" t="s">
        <v>34</v>
      </c>
      <c r="D802" s="46" t="s">
        <v>128</v>
      </c>
      <c r="E802" s="98" t="s">
        <v>123</v>
      </c>
      <c r="F802" s="98"/>
      <c r="G802" s="48" t="s">
        <v>91</v>
      </c>
      <c r="H802" s="49">
        <v>1</v>
      </c>
      <c r="I802" s="50">
        <v>0.95</v>
      </c>
      <c r="J802" s="50">
        <v>0.95</v>
      </c>
    </row>
    <row r="803" spans="1:10" ht="24" customHeight="1" x14ac:dyDescent="0.25">
      <c r="A803" s="46" t="s">
        <v>113</v>
      </c>
      <c r="B803" s="47" t="s">
        <v>163</v>
      </c>
      <c r="C803" s="46" t="s">
        <v>34</v>
      </c>
      <c r="D803" s="46" t="s">
        <v>162</v>
      </c>
      <c r="E803" s="98" t="s">
        <v>120</v>
      </c>
      <c r="F803" s="98"/>
      <c r="G803" s="48" t="s">
        <v>91</v>
      </c>
      <c r="H803" s="49">
        <v>1</v>
      </c>
      <c r="I803" s="50">
        <v>1.32</v>
      </c>
      <c r="J803" s="50">
        <v>1.32</v>
      </c>
    </row>
    <row r="804" spans="1:10" ht="24" customHeight="1" x14ac:dyDescent="0.25">
      <c r="A804" s="46" t="s">
        <v>113</v>
      </c>
      <c r="B804" s="47" t="s">
        <v>125</v>
      </c>
      <c r="C804" s="46" t="s">
        <v>34</v>
      </c>
      <c r="D804" s="46" t="s">
        <v>124</v>
      </c>
      <c r="E804" s="98" t="s">
        <v>123</v>
      </c>
      <c r="F804" s="98"/>
      <c r="G804" s="48" t="s">
        <v>91</v>
      </c>
      <c r="H804" s="49">
        <v>1</v>
      </c>
      <c r="I804" s="50">
        <v>0.55000000000000004</v>
      </c>
      <c r="J804" s="50">
        <v>0.55000000000000004</v>
      </c>
    </row>
    <row r="805" spans="1:10" ht="24" customHeight="1" x14ac:dyDescent="0.25">
      <c r="A805" s="46" t="s">
        <v>113</v>
      </c>
      <c r="B805" s="47" t="s">
        <v>161</v>
      </c>
      <c r="C805" s="46" t="s">
        <v>34</v>
      </c>
      <c r="D805" s="46" t="s">
        <v>160</v>
      </c>
      <c r="E805" s="98" t="s">
        <v>120</v>
      </c>
      <c r="F805" s="98"/>
      <c r="G805" s="48" t="s">
        <v>91</v>
      </c>
      <c r="H805" s="49">
        <v>1</v>
      </c>
      <c r="I805" s="50">
        <v>1.26</v>
      </c>
      <c r="J805" s="50">
        <v>1.26</v>
      </c>
    </row>
    <row r="806" spans="1:10" ht="24" customHeight="1" x14ac:dyDescent="0.25">
      <c r="A806" s="46" t="s">
        <v>113</v>
      </c>
      <c r="B806" s="47" t="s">
        <v>159</v>
      </c>
      <c r="C806" s="46" t="s">
        <v>34</v>
      </c>
      <c r="D806" s="46" t="s">
        <v>158</v>
      </c>
      <c r="E806" s="98" t="s">
        <v>114</v>
      </c>
      <c r="F806" s="98"/>
      <c r="G806" s="48" t="s">
        <v>91</v>
      </c>
      <c r="H806" s="49">
        <v>1</v>
      </c>
      <c r="I806" s="50">
        <v>17.02</v>
      </c>
      <c r="J806" s="50">
        <v>17.02</v>
      </c>
    </row>
    <row r="807" spans="1:10" ht="24" customHeight="1" x14ac:dyDescent="0.25">
      <c r="A807" s="46" t="s">
        <v>113</v>
      </c>
      <c r="B807" s="47" t="s">
        <v>119</v>
      </c>
      <c r="C807" s="46" t="s">
        <v>34</v>
      </c>
      <c r="D807" s="46" t="s">
        <v>118</v>
      </c>
      <c r="E807" s="98" t="s">
        <v>117</v>
      </c>
      <c r="F807" s="98"/>
      <c r="G807" s="48" t="s">
        <v>91</v>
      </c>
      <c r="H807" s="49">
        <v>1</v>
      </c>
      <c r="I807" s="50">
        <v>0.06</v>
      </c>
      <c r="J807" s="50">
        <v>0.06</v>
      </c>
    </row>
    <row r="808" spans="1:10" ht="24" customHeight="1" x14ac:dyDescent="0.25">
      <c r="A808" s="46" t="s">
        <v>113</v>
      </c>
      <c r="B808" s="47" t="s">
        <v>112</v>
      </c>
      <c r="C808" s="46" t="s">
        <v>34</v>
      </c>
      <c r="D808" s="46" t="s">
        <v>111</v>
      </c>
      <c r="E808" s="98" t="s">
        <v>110</v>
      </c>
      <c r="F808" s="98"/>
      <c r="G808" s="48" t="s">
        <v>91</v>
      </c>
      <c r="H808" s="49">
        <v>1</v>
      </c>
      <c r="I808" s="50">
        <v>0.71</v>
      </c>
      <c r="J808" s="50">
        <v>0.71</v>
      </c>
    </row>
    <row r="809" spans="1:10" x14ac:dyDescent="0.25">
      <c r="A809" s="51"/>
      <c r="B809" s="51"/>
      <c r="C809" s="51"/>
      <c r="D809" s="51"/>
      <c r="E809" s="51" t="s">
        <v>109</v>
      </c>
      <c r="F809" s="52">
        <v>17.190000000000001</v>
      </c>
      <c r="G809" s="51" t="s">
        <v>108</v>
      </c>
      <c r="H809" s="52">
        <v>0</v>
      </c>
      <c r="I809" s="51" t="s">
        <v>107</v>
      </c>
      <c r="J809" s="52">
        <v>17.190000000000001</v>
      </c>
    </row>
    <row r="810" spans="1:10" ht="14.4" thickBot="1" x14ac:dyDescent="0.3">
      <c r="A810" s="51"/>
      <c r="B810" s="51"/>
      <c r="C810" s="51"/>
      <c r="D810" s="51"/>
      <c r="E810" s="51" t="s">
        <v>106</v>
      </c>
      <c r="F810" s="52">
        <v>5.73</v>
      </c>
      <c r="G810" s="51"/>
      <c r="H810" s="102" t="s">
        <v>105</v>
      </c>
      <c r="I810" s="102"/>
      <c r="J810" s="52">
        <v>27.77</v>
      </c>
    </row>
    <row r="811" spans="1:10" ht="1.05" customHeight="1" thickTop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</row>
    <row r="812" spans="1:10" ht="18" customHeight="1" x14ac:dyDescent="0.25">
      <c r="A812" s="38"/>
      <c r="B812" s="39" t="s">
        <v>103</v>
      </c>
      <c r="C812" s="38" t="s">
        <v>102</v>
      </c>
      <c r="D812" s="38" t="s">
        <v>10</v>
      </c>
      <c r="E812" s="100" t="s">
        <v>137</v>
      </c>
      <c r="F812" s="100"/>
      <c r="G812" s="40" t="s">
        <v>101</v>
      </c>
      <c r="H812" s="39" t="s">
        <v>100</v>
      </c>
      <c r="I812" s="39" t="s">
        <v>99</v>
      </c>
      <c r="J812" s="39" t="s">
        <v>11</v>
      </c>
    </row>
    <row r="813" spans="1:10" ht="24" customHeight="1" x14ac:dyDescent="0.25">
      <c r="A813" s="41" t="s">
        <v>136</v>
      </c>
      <c r="B813" s="42" t="s">
        <v>157</v>
      </c>
      <c r="C813" s="41" t="s">
        <v>34</v>
      </c>
      <c r="D813" s="41" t="s">
        <v>156</v>
      </c>
      <c r="E813" s="101" t="s">
        <v>130</v>
      </c>
      <c r="F813" s="101"/>
      <c r="G813" s="43" t="s">
        <v>91</v>
      </c>
      <c r="H813" s="44">
        <v>1</v>
      </c>
      <c r="I813" s="45">
        <v>15.63</v>
      </c>
      <c r="J813" s="45">
        <v>15.63</v>
      </c>
    </row>
    <row r="814" spans="1:10" ht="24" customHeight="1" x14ac:dyDescent="0.25">
      <c r="A814" s="46" t="s">
        <v>133</v>
      </c>
      <c r="B814" s="47" t="s">
        <v>155</v>
      </c>
      <c r="C814" s="46" t="s">
        <v>34</v>
      </c>
      <c r="D814" s="46" t="s">
        <v>154</v>
      </c>
      <c r="E814" s="98" t="s">
        <v>130</v>
      </c>
      <c r="F814" s="98"/>
      <c r="G814" s="48" t="s">
        <v>91</v>
      </c>
      <c r="H814" s="49">
        <v>1</v>
      </c>
      <c r="I814" s="50">
        <v>0.17</v>
      </c>
      <c r="J814" s="50">
        <v>0.17</v>
      </c>
    </row>
    <row r="815" spans="1:10" ht="24" customHeight="1" x14ac:dyDescent="0.25">
      <c r="A815" s="46" t="s">
        <v>113</v>
      </c>
      <c r="B815" s="47" t="s">
        <v>129</v>
      </c>
      <c r="C815" s="46" t="s">
        <v>34</v>
      </c>
      <c r="D815" s="46" t="s">
        <v>128</v>
      </c>
      <c r="E815" s="98" t="s">
        <v>123</v>
      </c>
      <c r="F815" s="98"/>
      <c r="G815" s="48" t="s">
        <v>91</v>
      </c>
      <c r="H815" s="49">
        <v>1</v>
      </c>
      <c r="I815" s="50">
        <v>0.95</v>
      </c>
      <c r="J815" s="50">
        <v>0.95</v>
      </c>
    </row>
    <row r="816" spans="1:10" ht="24" customHeight="1" x14ac:dyDescent="0.25">
      <c r="A816" s="46" t="s">
        <v>113</v>
      </c>
      <c r="B816" s="47" t="s">
        <v>153</v>
      </c>
      <c r="C816" s="46" t="s">
        <v>34</v>
      </c>
      <c r="D816" s="46" t="s">
        <v>152</v>
      </c>
      <c r="E816" s="98" t="s">
        <v>120</v>
      </c>
      <c r="F816" s="98"/>
      <c r="G816" s="48" t="s">
        <v>91</v>
      </c>
      <c r="H816" s="49">
        <v>1</v>
      </c>
      <c r="I816" s="50">
        <v>1</v>
      </c>
      <c r="J816" s="50">
        <v>1</v>
      </c>
    </row>
    <row r="817" spans="1:10" ht="24" customHeight="1" x14ac:dyDescent="0.25">
      <c r="A817" s="46" t="s">
        <v>113</v>
      </c>
      <c r="B817" s="47" t="s">
        <v>125</v>
      </c>
      <c r="C817" s="46" t="s">
        <v>34</v>
      </c>
      <c r="D817" s="46" t="s">
        <v>124</v>
      </c>
      <c r="E817" s="98" t="s">
        <v>123</v>
      </c>
      <c r="F817" s="98"/>
      <c r="G817" s="48" t="s">
        <v>91</v>
      </c>
      <c r="H817" s="49">
        <v>1</v>
      </c>
      <c r="I817" s="50">
        <v>0.55000000000000004</v>
      </c>
      <c r="J817" s="50">
        <v>0.55000000000000004</v>
      </c>
    </row>
    <row r="818" spans="1:10" ht="24" customHeight="1" x14ac:dyDescent="0.25">
      <c r="A818" s="46" t="s">
        <v>113</v>
      </c>
      <c r="B818" s="47" t="s">
        <v>151</v>
      </c>
      <c r="C818" s="46" t="s">
        <v>34</v>
      </c>
      <c r="D818" s="46" t="s">
        <v>150</v>
      </c>
      <c r="E818" s="98" t="s">
        <v>120</v>
      </c>
      <c r="F818" s="98"/>
      <c r="G818" s="48" t="s">
        <v>91</v>
      </c>
      <c r="H818" s="49">
        <v>1</v>
      </c>
      <c r="I818" s="50">
        <v>0.41</v>
      </c>
      <c r="J818" s="50">
        <v>0.41</v>
      </c>
    </row>
    <row r="819" spans="1:10" ht="24" customHeight="1" x14ac:dyDescent="0.25">
      <c r="A819" s="46" t="s">
        <v>113</v>
      </c>
      <c r="B819" s="47" t="s">
        <v>119</v>
      </c>
      <c r="C819" s="46" t="s">
        <v>34</v>
      </c>
      <c r="D819" s="46" t="s">
        <v>118</v>
      </c>
      <c r="E819" s="98" t="s">
        <v>117</v>
      </c>
      <c r="F819" s="98"/>
      <c r="G819" s="48" t="s">
        <v>91</v>
      </c>
      <c r="H819" s="49">
        <v>1</v>
      </c>
      <c r="I819" s="50">
        <v>0.06</v>
      </c>
      <c r="J819" s="50">
        <v>0.06</v>
      </c>
    </row>
    <row r="820" spans="1:10" ht="24" customHeight="1" x14ac:dyDescent="0.25">
      <c r="A820" s="46" t="s">
        <v>113</v>
      </c>
      <c r="B820" s="47" t="s">
        <v>149</v>
      </c>
      <c r="C820" s="46" t="s">
        <v>34</v>
      </c>
      <c r="D820" s="46" t="s">
        <v>148</v>
      </c>
      <c r="E820" s="98" t="s">
        <v>114</v>
      </c>
      <c r="F820" s="98"/>
      <c r="G820" s="48" t="s">
        <v>91</v>
      </c>
      <c r="H820" s="49">
        <v>1</v>
      </c>
      <c r="I820" s="50">
        <v>11.78</v>
      </c>
      <c r="J820" s="50">
        <v>11.78</v>
      </c>
    </row>
    <row r="821" spans="1:10" ht="24" customHeight="1" x14ac:dyDescent="0.25">
      <c r="A821" s="46" t="s">
        <v>113</v>
      </c>
      <c r="B821" s="47" t="s">
        <v>112</v>
      </c>
      <c r="C821" s="46" t="s">
        <v>34</v>
      </c>
      <c r="D821" s="46" t="s">
        <v>111</v>
      </c>
      <c r="E821" s="98" t="s">
        <v>110</v>
      </c>
      <c r="F821" s="98"/>
      <c r="G821" s="48" t="s">
        <v>91</v>
      </c>
      <c r="H821" s="49">
        <v>1</v>
      </c>
      <c r="I821" s="50">
        <v>0.71</v>
      </c>
      <c r="J821" s="50">
        <v>0.71</v>
      </c>
    </row>
    <row r="822" spans="1:10" x14ac:dyDescent="0.25">
      <c r="A822" s="51"/>
      <c r="B822" s="51"/>
      <c r="C822" s="51"/>
      <c r="D822" s="51"/>
      <c r="E822" s="51" t="s">
        <v>109</v>
      </c>
      <c r="F822" s="52">
        <v>11.95</v>
      </c>
      <c r="G822" s="51" t="s">
        <v>108</v>
      </c>
      <c r="H822" s="52">
        <v>0</v>
      </c>
      <c r="I822" s="51" t="s">
        <v>107</v>
      </c>
      <c r="J822" s="52">
        <v>11.95</v>
      </c>
    </row>
    <row r="823" spans="1:10" ht="14.4" thickBot="1" x14ac:dyDescent="0.3">
      <c r="A823" s="51"/>
      <c r="B823" s="51"/>
      <c r="C823" s="51"/>
      <c r="D823" s="51"/>
      <c r="E823" s="51" t="s">
        <v>106</v>
      </c>
      <c r="F823" s="52">
        <v>4.0599999999999996</v>
      </c>
      <c r="G823" s="51"/>
      <c r="H823" s="102" t="s">
        <v>105</v>
      </c>
      <c r="I823" s="102"/>
      <c r="J823" s="52">
        <v>19.690000000000001</v>
      </c>
    </row>
    <row r="824" spans="1:10" ht="1.05" customHeight="1" thickTop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</row>
    <row r="825" spans="1:10" ht="18" customHeight="1" x14ac:dyDescent="0.25">
      <c r="A825" s="38"/>
      <c r="B825" s="39" t="s">
        <v>103</v>
      </c>
      <c r="C825" s="38" t="s">
        <v>102</v>
      </c>
      <c r="D825" s="38" t="s">
        <v>10</v>
      </c>
      <c r="E825" s="100" t="s">
        <v>137</v>
      </c>
      <c r="F825" s="100"/>
      <c r="G825" s="40" t="s">
        <v>101</v>
      </c>
      <c r="H825" s="39" t="s">
        <v>100</v>
      </c>
      <c r="I825" s="39" t="s">
        <v>99</v>
      </c>
      <c r="J825" s="39" t="s">
        <v>11</v>
      </c>
    </row>
    <row r="826" spans="1:10" ht="24" customHeight="1" x14ac:dyDescent="0.25">
      <c r="A826" s="41" t="s">
        <v>136</v>
      </c>
      <c r="B826" s="42" t="s">
        <v>147</v>
      </c>
      <c r="C826" s="41" t="s">
        <v>34</v>
      </c>
      <c r="D826" s="41" t="s">
        <v>146</v>
      </c>
      <c r="E826" s="101" t="s">
        <v>130</v>
      </c>
      <c r="F826" s="101"/>
      <c r="G826" s="43" t="s">
        <v>91</v>
      </c>
      <c r="H826" s="44">
        <v>1</v>
      </c>
      <c r="I826" s="45">
        <v>20.39</v>
      </c>
      <c r="J826" s="45">
        <v>20.39</v>
      </c>
    </row>
    <row r="827" spans="1:10" ht="24" customHeight="1" x14ac:dyDescent="0.25">
      <c r="A827" s="46" t="s">
        <v>133</v>
      </c>
      <c r="B827" s="47" t="s">
        <v>145</v>
      </c>
      <c r="C827" s="46" t="s">
        <v>34</v>
      </c>
      <c r="D827" s="46" t="s">
        <v>144</v>
      </c>
      <c r="E827" s="98" t="s">
        <v>130</v>
      </c>
      <c r="F827" s="98"/>
      <c r="G827" s="48" t="s">
        <v>91</v>
      </c>
      <c r="H827" s="49">
        <v>1</v>
      </c>
      <c r="I827" s="50">
        <v>0.12</v>
      </c>
      <c r="J827" s="50">
        <v>0.12</v>
      </c>
    </row>
    <row r="828" spans="1:10" ht="24" customHeight="1" x14ac:dyDescent="0.25">
      <c r="A828" s="46" t="s">
        <v>113</v>
      </c>
      <c r="B828" s="47" t="s">
        <v>129</v>
      </c>
      <c r="C828" s="46" t="s">
        <v>34</v>
      </c>
      <c r="D828" s="46" t="s">
        <v>128</v>
      </c>
      <c r="E828" s="98" t="s">
        <v>123</v>
      </c>
      <c r="F828" s="98"/>
      <c r="G828" s="48" t="s">
        <v>91</v>
      </c>
      <c r="H828" s="49">
        <v>1</v>
      </c>
      <c r="I828" s="50">
        <v>0.95</v>
      </c>
      <c r="J828" s="50">
        <v>0.95</v>
      </c>
    </row>
    <row r="829" spans="1:10" ht="24" customHeight="1" x14ac:dyDescent="0.25">
      <c r="A829" s="46" t="s">
        <v>113</v>
      </c>
      <c r="B829" s="47" t="s">
        <v>143</v>
      </c>
      <c r="C829" s="46" t="s">
        <v>34</v>
      </c>
      <c r="D829" s="46" t="s">
        <v>142</v>
      </c>
      <c r="E829" s="98" t="s">
        <v>120</v>
      </c>
      <c r="F829" s="98"/>
      <c r="G829" s="48" t="s">
        <v>91</v>
      </c>
      <c r="H829" s="49">
        <v>1</v>
      </c>
      <c r="I829" s="50">
        <v>1.29</v>
      </c>
      <c r="J829" s="50">
        <v>1.29</v>
      </c>
    </row>
    <row r="830" spans="1:10" ht="24" customHeight="1" x14ac:dyDescent="0.25">
      <c r="A830" s="46" t="s">
        <v>113</v>
      </c>
      <c r="B830" s="47" t="s">
        <v>125</v>
      </c>
      <c r="C830" s="46" t="s">
        <v>34</v>
      </c>
      <c r="D830" s="46" t="s">
        <v>124</v>
      </c>
      <c r="E830" s="98" t="s">
        <v>123</v>
      </c>
      <c r="F830" s="98"/>
      <c r="G830" s="48" t="s">
        <v>91</v>
      </c>
      <c r="H830" s="49">
        <v>1</v>
      </c>
      <c r="I830" s="50">
        <v>0.55000000000000004</v>
      </c>
      <c r="J830" s="50">
        <v>0.55000000000000004</v>
      </c>
    </row>
    <row r="831" spans="1:10" ht="24" customHeight="1" x14ac:dyDescent="0.25">
      <c r="A831" s="46" t="s">
        <v>113</v>
      </c>
      <c r="B831" s="47" t="s">
        <v>141</v>
      </c>
      <c r="C831" s="46" t="s">
        <v>34</v>
      </c>
      <c r="D831" s="46" t="s">
        <v>140</v>
      </c>
      <c r="E831" s="98" t="s">
        <v>120</v>
      </c>
      <c r="F831" s="98"/>
      <c r="G831" s="48" t="s">
        <v>91</v>
      </c>
      <c r="H831" s="49">
        <v>1</v>
      </c>
      <c r="I831" s="50">
        <v>0.89</v>
      </c>
      <c r="J831" s="50">
        <v>0.89</v>
      </c>
    </row>
    <row r="832" spans="1:10" ht="24" customHeight="1" x14ac:dyDescent="0.25">
      <c r="A832" s="46" t="s">
        <v>113</v>
      </c>
      <c r="B832" s="47" t="s">
        <v>119</v>
      </c>
      <c r="C832" s="46" t="s">
        <v>34</v>
      </c>
      <c r="D832" s="46" t="s">
        <v>118</v>
      </c>
      <c r="E832" s="98" t="s">
        <v>117</v>
      </c>
      <c r="F832" s="98"/>
      <c r="G832" s="48" t="s">
        <v>91</v>
      </c>
      <c r="H832" s="49">
        <v>1</v>
      </c>
      <c r="I832" s="50">
        <v>0.06</v>
      </c>
      <c r="J832" s="50">
        <v>0.06</v>
      </c>
    </row>
    <row r="833" spans="1:10" ht="24" customHeight="1" x14ac:dyDescent="0.25">
      <c r="A833" s="46" t="s">
        <v>113</v>
      </c>
      <c r="B833" s="47" t="s">
        <v>139</v>
      </c>
      <c r="C833" s="46" t="s">
        <v>34</v>
      </c>
      <c r="D833" s="46" t="s">
        <v>138</v>
      </c>
      <c r="E833" s="98" t="s">
        <v>114</v>
      </c>
      <c r="F833" s="98"/>
      <c r="G833" s="48" t="s">
        <v>91</v>
      </c>
      <c r="H833" s="49">
        <v>1</v>
      </c>
      <c r="I833" s="50">
        <v>15.82</v>
      </c>
      <c r="J833" s="50">
        <v>15.82</v>
      </c>
    </row>
    <row r="834" spans="1:10" ht="24" customHeight="1" x14ac:dyDescent="0.25">
      <c r="A834" s="46" t="s">
        <v>113</v>
      </c>
      <c r="B834" s="47" t="s">
        <v>112</v>
      </c>
      <c r="C834" s="46" t="s">
        <v>34</v>
      </c>
      <c r="D834" s="46" t="s">
        <v>111</v>
      </c>
      <c r="E834" s="98" t="s">
        <v>110</v>
      </c>
      <c r="F834" s="98"/>
      <c r="G834" s="48" t="s">
        <v>91</v>
      </c>
      <c r="H834" s="49">
        <v>1</v>
      </c>
      <c r="I834" s="50">
        <v>0.71</v>
      </c>
      <c r="J834" s="50">
        <v>0.71</v>
      </c>
    </row>
    <row r="835" spans="1:10" x14ac:dyDescent="0.25">
      <c r="A835" s="51"/>
      <c r="B835" s="51"/>
      <c r="C835" s="51"/>
      <c r="D835" s="51"/>
      <c r="E835" s="51" t="s">
        <v>109</v>
      </c>
      <c r="F835" s="52">
        <v>15.94</v>
      </c>
      <c r="G835" s="51" t="s">
        <v>108</v>
      </c>
      <c r="H835" s="52">
        <v>0</v>
      </c>
      <c r="I835" s="51" t="s">
        <v>107</v>
      </c>
      <c r="J835" s="52">
        <v>15.94</v>
      </c>
    </row>
    <row r="836" spans="1:10" ht="14.4" thickBot="1" x14ac:dyDescent="0.3">
      <c r="A836" s="51"/>
      <c r="B836" s="51"/>
      <c r="C836" s="51"/>
      <c r="D836" s="51"/>
      <c r="E836" s="51" t="s">
        <v>106</v>
      </c>
      <c r="F836" s="52">
        <v>5.3</v>
      </c>
      <c r="G836" s="51"/>
      <c r="H836" s="102" t="s">
        <v>105</v>
      </c>
      <c r="I836" s="102"/>
      <c r="J836" s="52">
        <v>25.69</v>
      </c>
    </row>
    <row r="837" spans="1:10" ht="1.05" customHeight="1" thickTop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</row>
    <row r="838" spans="1:10" ht="18" customHeight="1" x14ac:dyDescent="0.25">
      <c r="A838" s="38"/>
      <c r="B838" s="39" t="s">
        <v>103</v>
      </c>
      <c r="C838" s="38" t="s">
        <v>102</v>
      </c>
      <c r="D838" s="38" t="s">
        <v>10</v>
      </c>
      <c r="E838" s="100" t="s">
        <v>137</v>
      </c>
      <c r="F838" s="100"/>
      <c r="G838" s="40" t="s">
        <v>101</v>
      </c>
      <c r="H838" s="39" t="s">
        <v>100</v>
      </c>
      <c r="I838" s="39" t="s">
        <v>99</v>
      </c>
      <c r="J838" s="39" t="s">
        <v>11</v>
      </c>
    </row>
    <row r="839" spans="1:10" ht="24" customHeight="1" x14ac:dyDescent="0.25">
      <c r="A839" s="41" t="s">
        <v>136</v>
      </c>
      <c r="B839" s="42" t="s">
        <v>135</v>
      </c>
      <c r="C839" s="41" t="s">
        <v>34</v>
      </c>
      <c r="D839" s="41" t="s">
        <v>134</v>
      </c>
      <c r="E839" s="101" t="s">
        <v>130</v>
      </c>
      <c r="F839" s="101"/>
      <c r="G839" s="43" t="s">
        <v>91</v>
      </c>
      <c r="H839" s="44">
        <v>1</v>
      </c>
      <c r="I839" s="45">
        <v>21.1</v>
      </c>
      <c r="J839" s="45">
        <v>21.1</v>
      </c>
    </row>
    <row r="840" spans="1:10" ht="24" customHeight="1" x14ac:dyDescent="0.25">
      <c r="A840" s="46" t="s">
        <v>133</v>
      </c>
      <c r="B840" s="47" t="s">
        <v>132</v>
      </c>
      <c r="C840" s="46" t="s">
        <v>34</v>
      </c>
      <c r="D840" s="46" t="s">
        <v>131</v>
      </c>
      <c r="E840" s="98" t="s">
        <v>130</v>
      </c>
      <c r="F840" s="98"/>
      <c r="G840" s="48" t="s">
        <v>91</v>
      </c>
      <c r="H840" s="49">
        <v>1</v>
      </c>
      <c r="I840" s="50">
        <v>0.14000000000000001</v>
      </c>
      <c r="J840" s="50">
        <v>0.14000000000000001</v>
      </c>
    </row>
    <row r="841" spans="1:10" ht="24" customHeight="1" x14ac:dyDescent="0.25">
      <c r="A841" s="46" t="s">
        <v>113</v>
      </c>
      <c r="B841" s="47" t="s">
        <v>129</v>
      </c>
      <c r="C841" s="46" t="s">
        <v>34</v>
      </c>
      <c r="D841" s="46" t="s">
        <v>128</v>
      </c>
      <c r="E841" s="98" t="s">
        <v>123</v>
      </c>
      <c r="F841" s="98"/>
      <c r="G841" s="48" t="s">
        <v>91</v>
      </c>
      <c r="H841" s="49">
        <v>1</v>
      </c>
      <c r="I841" s="50">
        <v>0.95</v>
      </c>
      <c r="J841" s="50">
        <v>0.95</v>
      </c>
    </row>
    <row r="842" spans="1:10" ht="24" customHeight="1" x14ac:dyDescent="0.25">
      <c r="A842" s="46" t="s">
        <v>113</v>
      </c>
      <c r="B842" s="47" t="s">
        <v>127</v>
      </c>
      <c r="C842" s="46" t="s">
        <v>34</v>
      </c>
      <c r="D842" s="46" t="s">
        <v>126</v>
      </c>
      <c r="E842" s="98" t="s">
        <v>120</v>
      </c>
      <c r="F842" s="98"/>
      <c r="G842" s="48" t="s">
        <v>91</v>
      </c>
      <c r="H842" s="49">
        <v>1</v>
      </c>
      <c r="I842" s="50">
        <v>1.04</v>
      </c>
      <c r="J842" s="50">
        <v>1.04</v>
      </c>
    </row>
    <row r="843" spans="1:10" ht="24" customHeight="1" x14ac:dyDescent="0.25">
      <c r="A843" s="46" t="s">
        <v>113</v>
      </c>
      <c r="B843" s="47" t="s">
        <v>125</v>
      </c>
      <c r="C843" s="46" t="s">
        <v>34</v>
      </c>
      <c r="D843" s="46" t="s">
        <v>124</v>
      </c>
      <c r="E843" s="98" t="s">
        <v>123</v>
      </c>
      <c r="F843" s="98"/>
      <c r="G843" s="48" t="s">
        <v>91</v>
      </c>
      <c r="H843" s="49">
        <v>1</v>
      </c>
      <c r="I843" s="50">
        <v>0.55000000000000004</v>
      </c>
      <c r="J843" s="50">
        <v>0.55000000000000004</v>
      </c>
    </row>
    <row r="844" spans="1:10" ht="24" customHeight="1" x14ac:dyDescent="0.25">
      <c r="A844" s="46" t="s">
        <v>113</v>
      </c>
      <c r="B844" s="47" t="s">
        <v>122</v>
      </c>
      <c r="C844" s="46" t="s">
        <v>34</v>
      </c>
      <c r="D844" s="46" t="s">
        <v>121</v>
      </c>
      <c r="E844" s="98" t="s">
        <v>120</v>
      </c>
      <c r="F844" s="98"/>
      <c r="G844" s="48" t="s">
        <v>91</v>
      </c>
      <c r="H844" s="49">
        <v>1</v>
      </c>
      <c r="I844" s="50">
        <v>0.38</v>
      </c>
      <c r="J844" s="50">
        <v>0.38</v>
      </c>
    </row>
    <row r="845" spans="1:10" ht="24" customHeight="1" x14ac:dyDescent="0.25">
      <c r="A845" s="46" t="s">
        <v>113</v>
      </c>
      <c r="B845" s="47" t="s">
        <v>119</v>
      </c>
      <c r="C845" s="46" t="s">
        <v>34</v>
      </c>
      <c r="D845" s="46" t="s">
        <v>118</v>
      </c>
      <c r="E845" s="98" t="s">
        <v>117</v>
      </c>
      <c r="F845" s="98"/>
      <c r="G845" s="48" t="s">
        <v>91</v>
      </c>
      <c r="H845" s="49">
        <v>1</v>
      </c>
      <c r="I845" s="50">
        <v>0.06</v>
      </c>
      <c r="J845" s="50">
        <v>0.06</v>
      </c>
    </row>
    <row r="846" spans="1:10" ht="24" customHeight="1" x14ac:dyDescent="0.25">
      <c r="A846" s="46" t="s">
        <v>113</v>
      </c>
      <c r="B846" s="47" t="s">
        <v>116</v>
      </c>
      <c r="C846" s="46" t="s">
        <v>34</v>
      </c>
      <c r="D846" s="46" t="s">
        <v>115</v>
      </c>
      <c r="E846" s="98" t="s">
        <v>114</v>
      </c>
      <c r="F846" s="98"/>
      <c r="G846" s="48" t="s">
        <v>91</v>
      </c>
      <c r="H846" s="49">
        <v>1</v>
      </c>
      <c r="I846" s="50">
        <v>17.27</v>
      </c>
      <c r="J846" s="50">
        <v>17.27</v>
      </c>
    </row>
    <row r="847" spans="1:10" ht="24" customHeight="1" x14ac:dyDescent="0.25">
      <c r="A847" s="46" t="s">
        <v>113</v>
      </c>
      <c r="B847" s="47" t="s">
        <v>112</v>
      </c>
      <c r="C847" s="46" t="s">
        <v>34</v>
      </c>
      <c r="D847" s="46" t="s">
        <v>111</v>
      </c>
      <c r="E847" s="98" t="s">
        <v>110</v>
      </c>
      <c r="F847" s="98"/>
      <c r="G847" s="48" t="s">
        <v>91</v>
      </c>
      <c r="H847" s="49">
        <v>1</v>
      </c>
      <c r="I847" s="50">
        <v>0.71</v>
      </c>
      <c r="J847" s="50">
        <v>0.71</v>
      </c>
    </row>
    <row r="848" spans="1:10" x14ac:dyDescent="0.25">
      <c r="A848" s="51"/>
      <c r="B848" s="51"/>
      <c r="C848" s="51"/>
      <c r="D848" s="51"/>
      <c r="E848" s="51" t="s">
        <v>109</v>
      </c>
      <c r="F848" s="52">
        <v>17.41</v>
      </c>
      <c r="G848" s="51" t="s">
        <v>108</v>
      </c>
      <c r="H848" s="52">
        <v>0</v>
      </c>
      <c r="I848" s="51" t="s">
        <v>107</v>
      </c>
      <c r="J848" s="52">
        <v>17.41</v>
      </c>
    </row>
    <row r="849" spans="1:10" ht="14.4" thickBot="1" x14ac:dyDescent="0.3">
      <c r="A849" s="51"/>
      <c r="B849" s="51"/>
      <c r="C849" s="51"/>
      <c r="D849" s="51"/>
      <c r="E849" s="51" t="s">
        <v>106</v>
      </c>
      <c r="F849" s="52">
        <v>5.48</v>
      </c>
      <c r="G849" s="51"/>
      <c r="H849" s="102" t="s">
        <v>105</v>
      </c>
      <c r="I849" s="102"/>
      <c r="J849" s="52">
        <v>26.58</v>
      </c>
    </row>
    <row r="850" spans="1:10" ht="1.05" customHeight="1" thickTop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</row>
    <row r="851" spans="1:10" x14ac:dyDescent="0.25">
      <c r="A851" s="54"/>
      <c r="B851" s="54"/>
      <c r="C851" s="54"/>
      <c r="D851" s="54"/>
      <c r="E851" s="54"/>
      <c r="F851" s="54"/>
      <c r="G851" s="54"/>
      <c r="H851" s="54"/>
      <c r="I851" s="54"/>
      <c r="J851" s="54"/>
    </row>
    <row r="852" spans="1:10" x14ac:dyDescent="0.25">
      <c r="A852" s="103"/>
      <c r="B852" s="103"/>
      <c r="C852" s="103"/>
      <c r="D852" s="55"/>
      <c r="E852" s="56"/>
      <c r="F852" s="96" t="s">
        <v>27</v>
      </c>
      <c r="G852" s="103"/>
      <c r="H852" s="104">
        <v>175208.75</v>
      </c>
      <c r="I852" s="103"/>
      <c r="J852" s="103"/>
    </row>
    <row r="853" spans="1:10" x14ac:dyDescent="0.25">
      <c r="A853" s="103"/>
      <c r="B853" s="103"/>
      <c r="C853" s="103"/>
      <c r="D853" s="55"/>
      <c r="E853" s="56"/>
      <c r="F853" s="96" t="s">
        <v>28</v>
      </c>
      <c r="G853" s="103"/>
      <c r="H853" s="104">
        <v>45528.3</v>
      </c>
      <c r="I853" s="103"/>
      <c r="J853" s="103"/>
    </row>
    <row r="854" spans="1:10" x14ac:dyDescent="0.25">
      <c r="A854" s="103"/>
      <c r="B854" s="103"/>
      <c r="C854" s="103"/>
      <c r="D854" s="55"/>
      <c r="E854" s="56"/>
      <c r="F854" s="96" t="s">
        <v>29</v>
      </c>
      <c r="G854" s="103"/>
      <c r="H854" s="104">
        <v>220737.05</v>
      </c>
      <c r="I854" s="103"/>
      <c r="J854" s="103"/>
    </row>
    <row r="855" spans="1:10" ht="60" customHeight="1" x14ac:dyDescent="0.25">
      <c r="A855" s="57"/>
      <c r="B855" s="57"/>
      <c r="C855" s="57"/>
      <c r="D855" s="57"/>
      <c r="E855" s="57"/>
      <c r="F855" s="57"/>
      <c r="G855" s="57"/>
      <c r="H855" s="57"/>
      <c r="I855" s="57"/>
      <c r="J855" s="57"/>
    </row>
    <row r="856" spans="1:10" ht="70.05" customHeight="1" x14ac:dyDescent="0.25">
      <c r="A856" s="105" t="s">
        <v>30</v>
      </c>
      <c r="B856" s="95"/>
      <c r="C856" s="95"/>
      <c r="D856" s="95"/>
      <c r="E856" s="95"/>
      <c r="F856" s="95"/>
      <c r="G856" s="95"/>
      <c r="H856" s="95"/>
      <c r="I856" s="95"/>
      <c r="J856" s="95"/>
    </row>
    <row r="857" spans="1:10" ht="60" customHeight="1" x14ac:dyDescent="0.25">
      <c r="A857" s="57"/>
      <c r="B857" s="57"/>
      <c r="C857" s="57"/>
      <c r="D857" s="57"/>
      <c r="E857" s="57"/>
      <c r="F857" s="57"/>
      <c r="G857" s="57"/>
      <c r="H857" s="57"/>
      <c r="I857" s="57"/>
      <c r="J857" s="57"/>
    </row>
    <row r="858" spans="1:10" ht="70.05" customHeight="1" x14ac:dyDescent="0.25">
      <c r="A858" s="105" t="s">
        <v>31</v>
      </c>
      <c r="B858" s="95"/>
      <c r="C858" s="95"/>
      <c r="D858" s="95"/>
      <c r="E858" s="95"/>
      <c r="F858" s="95"/>
      <c r="G858" s="95"/>
      <c r="H858" s="95"/>
      <c r="I858" s="95"/>
      <c r="J858" s="95"/>
    </row>
  </sheetData>
  <mergeCells count="670">
    <mergeCell ref="A856:J856"/>
    <mergeCell ref="A858:J858"/>
    <mergeCell ref="H849:I849"/>
    <mergeCell ref="A852:C852"/>
    <mergeCell ref="F852:G852"/>
    <mergeCell ref="H852:J852"/>
    <mergeCell ref="A853:C853"/>
    <mergeCell ref="F853:G853"/>
    <mergeCell ref="H853:J853"/>
    <mergeCell ref="A854:C854"/>
    <mergeCell ref="H854:J854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28:F828"/>
    <mergeCell ref="E829:F829"/>
    <mergeCell ref="E830:F830"/>
    <mergeCell ref="E831:F831"/>
    <mergeCell ref="E832:F832"/>
    <mergeCell ref="E833:F833"/>
    <mergeCell ref="E834:F834"/>
    <mergeCell ref="F854:G854"/>
    <mergeCell ref="H836:I836"/>
    <mergeCell ref="E838:F838"/>
    <mergeCell ref="E817:F817"/>
    <mergeCell ref="E818:F818"/>
    <mergeCell ref="E819:F819"/>
    <mergeCell ref="E820:F820"/>
    <mergeCell ref="E821:F821"/>
    <mergeCell ref="H823:I823"/>
    <mergeCell ref="E825:F825"/>
    <mergeCell ref="E826:F826"/>
    <mergeCell ref="H797:I797"/>
    <mergeCell ref="E799:F799"/>
    <mergeCell ref="E800:F800"/>
    <mergeCell ref="E801:F801"/>
    <mergeCell ref="E802:F802"/>
    <mergeCell ref="E827:F827"/>
    <mergeCell ref="E806:F806"/>
    <mergeCell ref="E807:F807"/>
    <mergeCell ref="E808:F808"/>
    <mergeCell ref="H810:I810"/>
    <mergeCell ref="E812:F812"/>
    <mergeCell ref="E813:F813"/>
    <mergeCell ref="E814:F814"/>
    <mergeCell ref="E815:F815"/>
    <mergeCell ref="E816:F816"/>
    <mergeCell ref="E803:F803"/>
    <mergeCell ref="E804:F804"/>
    <mergeCell ref="E805:F805"/>
    <mergeCell ref="E786:F786"/>
    <mergeCell ref="E787:F787"/>
    <mergeCell ref="E788:F788"/>
    <mergeCell ref="E789:F789"/>
    <mergeCell ref="E790:F790"/>
    <mergeCell ref="E791:F791"/>
    <mergeCell ref="E792:F792"/>
    <mergeCell ref="E795:F795"/>
    <mergeCell ref="E793:F793"/>
    <mergeCell ref="E794:F79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H784:I784"/>
    <mergeCell ref="E764:F764"/>
    <mergeCell ref="E765:F765"/>
    <mergeCell ref="E766:F766"/>
    <mergeCell ref="E767:F767"/>
    <mergeCell ref="E768:F768"/>
    <mergeCell ref="E769:F769"/>
    <mergeCell ref="H771:I771"/>
    <mergeCell ref="E773:F773"/>
    <mergeCell ref="E774:F774"/>
    <mergeCell ref="E761:F761"/>
    <mergeCell ref="E762:F762"/>
    <mergeCell ref="E763:F763"/>
    <mergeCell ref="E742:F742"/>
    <mergeCell ref="E743:F743"/>
    <mergeCell ref="H745:I745"/>
    <mergeCell ref="E747:F747"/>
    <mergeCell ref="E748:F748"/>
    <mergeCell ref="E749:F749"/>
    <mergeCell ref="E750:F750"/>
    <mergeCell ref="E753:F753"/>
    <mergeCell ref="E754:F754"/>
    <mergeCell ref="E755:F755"/>
    <mergeCell ref="E756:F756"/>
    <mergeCell ref="H758:I758"/>
    <mergeCell ref="E760:F760"/>
    <mergeCell ref="E751:F751"/>
    <mergeCell ref="E752:F752"/>
    <mergeCell ref="H732:I732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22:F722"/>
    <mergeCell ref="E723:F723"/>
    <mergeCell ref="E724:F724"/>
    <mergeCell ref="E725:F725"/>
    <mergeCell ref="E726:F726"/>
    <mergeCell ref="E727:F727"/>
    <mergeCell ref="E728:F728"/>
    <mergeCell ref="E729:F729"/>
    <mergeCell ref="E730:F730"/>
    <mergeCell ref="E717:F717"/>
    <mergeCell ref="H719:I719"/>
    <mergeCell ref="E721:F721"/>
    <mergeCell ref="E698:F698"/>
    <mergeCell ref="H700:I700"/>
    <mergeCell ref="E702:F702"/>
    <mergeCell ref="E703:F703"/>
    <mergeCell ref="E704:F704"/>
    <mergeCell ref="H706:I706"/>
    <mergeCell ref="E708:F708"/>
    <mergeCell ref="E711:F711"/>
    <mergeCell ref="E712:F712"/>
    <mergeCell ref="E713:F713"/>
    <mergeCell ref="E714:F714"/>
    <mergeCell ref="E715:F715"/>
    <mergeCell ref="E716:F716"/>
    <mergeCell ref="E709:F709"/>
    <mergeCell ref="E710:F710"/>
    <mergeCell ref="H686:I686"/>
    <mergeCell ref="E688:F688"/>
    <mergeCell ref="E689:F689"/>
    <mergeCell ref="E690:F690"/>
    <mergeCell ref="E691:F691"/>
    <mergeCell ref="H693:I693"/>
    <mergeCell ref="E695:F695"/>
    <mergeCell ref="E696:F696"/>
    <mergeCell ref="H669:I669"/>
    <mergeCell ref="E697:F697"/>
    <mergeCell ref="E674:F674"/>
    <mergeCell ref="E675:F675"/>
    <mergeCell ref="E676:F676"/>
    <mergeCell ref="E677:F677"/>
    <mergeCell ref="H679:I679"/>
    <mergeCell ref="E681:F681"/>
    <mergeCell ref="E682:F682"/>
    <mergeCell ref="E683:F683"/>
    <mergeCell ref="E684:F684"/>
    <mergeCell ref="E671:F671"/>
    <mergeCell ref="E672:F672"/>
    <mergeCell ref="E673:F673"/>
    <mergeCell ref="E652:F652"/>
    <mergeCell ref="E653:F653"/>
    <mergeCell ref="E654:F654"/>
    <mergeCell ref="E655:F655"/>
    <mergeCell ref="E656:F656"/>
    <mergeCell ref="E657:F657"/>
    <mergeCell ref="E658:F658"/>
    <mergeCell ref="E663:F663"/>
    <mergeCell ref="E664:F664"/>
    <mergeCell ref="E665:F665"/>
    <mergeCell ref="E666:F666"/>
    <mergeCell ref="E667:F667"/>
    <mergeCell ref="E659:F659"/>
    <mergeCell ref="H661:I661"/>
    <mergeCell ref="E641:F641"/>
    <mergeCell ref="E642:F642"/>
    <mergeCell ref="E643:F643"/>
    <mergeCell ref="E644:F644"/>
    <mergeCell ref="E645:F645"/>
    <mergeCell ref="E646:F646"/>
    <mergeCell ref="H648:I648"/>
    <mergeCell ref="E650:F650"/>
    <mergeCell ref="E651:F651"/>
    <mergeCell ref="E630:F630"/>
    <mergeCell ref="E631:F631"/>
    <mergeCell ref="E632:F632"/>
    <mergeCell ref="E633:F633"/>
    <mergeCell ref="H635:I635"/>
    <mergeCell ref="E637:F637"/>
    <mergeCell ref="E638:F638"/>
    <mergeCell ref="E639:F639"/>
    <mergeCell ref="E640:F640"/>
    <mergeCell ref="E608:F608"/>
    <mergeCell ref="E609:F609"/>
    <mergeCell ref="E610:F610"/>
    <mergeCell ref="E619:F619"/>
    <mergeCell ref="E620:F620"/>
    <mergeCell ref="E621:F621"/>
    <mergeCell ref="E622:F622"/>
    <mergeCell ref="E623:F623"/>
    <mergeCell ref="H625:I625"/>
    <mergeCell ref="H612:I612"/>
    <mergeCell ref="E614:F614"/>
    <mergeCell ref="E615:F615"/>
    <mergeCell ref="E616:F616"/>
    <mergeCell ref="E617:F617"/>
    <mergeCell ref="E618:F618"/>
    <mergeCell ref="E627:F627"/>
    <mergeCell ref="E628:F628"/>
    <mergeCell ref="E629:F629"/>
    <mergeCell ref="E603:F603"/>
    <mergeCell ref="E604:F604"/>
    <mergeCell ref="H606:I606"/>
    <mergeCell ref="E580:F580"/>
    <mergeCell ref="H582:I582"/>
    <mergeCell ref="E584:F584"/>
    <mergeCell ref="E585:F585"/>
    <mergeCell ref="E586:F586"/>
    <mergeCell ref="H588:I588"/>
    <mergeCell ref="E590:F590"/>
    <mergeCell ref="H594:I594"/>
    <mergeCell ref="E596:F596"/>
    <mergeCell ref="E597:F597"/>
    <mergeCell ref="E598:F598"/>
    <mergeCell ref="H600:I600"/>
    <mergeCell ref="E602:F602"/>
    <mergeCell ref="E591:F591"/>
    <mergeCell ref="E592:F592"/>
    <mergeCell ref="E569:F569"/>
    <mergeCell ref="H571:I571"/>
    <mergeCell ref="E573:F573"/>
    <mergeCell ref="E574:F574"/>
    <mergeCell ref="E575:F575"/>
    <mergeCell ref="E576:F576"/>
    <mergeCell ref="E577:F577"/>
    <mergeCell ref="E578:F578"/>
    <mergeCell ref="E579:F579"/>
    <mergeCell ref="E558:F558"/>
    <mergeCell ref="E559:F559"/>
    <mergeCell ref="E560:F560"/>
    <mergeCell ref="H562:I562"/>
    <mergeCell ref="E564:F564"/>
    <mergeCell ref="E565:F565"/>
    <mergeCell ref="E566:F566"/>
    <mergeCell ref="E567:F567"/>
    <mergeCell ref="E568:F568"/>
    <mergeCell ref="E553:F553"/>
    <mergeCell ref="E554:F554"/>
    <mergeCell ref="H556:I556"/>
    <mergeCell ref="E532:F532"/>
    <mergeCell ref="E533:F533"/>
    <mergeCell ref="E534:F534"/>
    <mergeCell ref="E535:F535"/>
    <mergeCell ref="E536:F536"/>
    <mergeCell ref="H538:I538"/>
    <mergeCell ref="E540:F540"/>
    <mergeCell ref="H544:I544"/>
    <mergeCell ref="E546:F546"/>
    <mergeCell ref="E547:F547"/>
    <mergeCell ref="E548:F548"/>
    <mergeCell ref="H550:I550"/>
    <mergeCell ref="E552:F552"/>
    <mergeCell ref="E541:F541"/>
    <mergeCell ref="E542:F542"/>
    <mergeCell ref="H520:I520"/>
    <mergeCell ref="E522:F522"/>
    <mergeCell ref="E523:F523"/>
    <mergeCell ref="E524:F524"/>
    <mergeCell ref="E525:F525"/>
    <mergeCell ref="E526:F526"/>
    <mergeCell ref="H528:I528"/>
    <mergeCell ref="E530:F530"/>
    <mergeCell ref="E531:F531"/>
    <mergeCell ref="E506:F506"/>
    <mergeCell ref="H508:I508"/>
    <mergeCell ref="E510:F510"/>
    <mergeCell ref="E511:F511"/>
    <mergeCell ref="E512:F512"/>
    <mergeCell ref="H514:I514"/>
    <mergeCell ref="E516:F516"/>
    <mergeCell ref="E517:F517"/>
    <mergeCell ref="E518:F518"/>
    <mergeCell ref="H502:I502"/>
    <mergeCell ref="E504:F504"/>
    <mergeCell ref="E505:F505"/>
    <mergeCell ref="E480:F480"/>
    <mergeCell ref="E481:F481"/>
    <mergeCell ref="E482:F482"/>
    <mergeCell ref="H484:I484"/>
    <mergeCell ref="E486:F486"/>
    <mergeCell ref="E487:F487"/>
    <mergeCell ref="E488:F488"/>
    <mergeCell ref="E493:F493"/>
    <mergeCell ref="E494:F494"/>
    <mergeCell ref="H496:I496"/>
    <mergeCell ref="E498:F498"/>
    <mergeCell ref="E499:F499"/>
    <mergeCell ref="E500:F500"/>
    <mergeCell ref="H490:I490"/>
    <mergeCell ref="E492:F492"/>
    <mergeCell ref="H466:I466"/>
    <mergeCell ref="E468:F468"/>
    <mergeCell ref="E469:F469"/>
    <mergeCell ref="E470:F470"/>
    <mergeCell ref="H472:I472"/>
    <mergeCell ref="E474:F474"/>
    <mergeCell ref="E475:F475"/>
    <mergeCell ref="E476:F476"/>
    <mergeCell ref="H478:I478"/>
    <mergeCell ref="E452:F452"/>
    <mergeCell ref="H454:I454"/>
    <mergeCell ref="E456:F456"/>
    <mergeCell ref="E457:F457"/>
    <mergeCell ref="E458:F458"/>
    <mergeCell ref="H460:I460"/>
    <mergeCell ref="E462:F462"/>
    <mergeCell ref="E463:F463"/>
    <mergeCell ref="E464:F464"/>
    <mergeCell ref="H448:I448"/>
    <mergeCell ref="E450:F450"/>
    <mergeCell ref="E451:F451"/>
    <mergeCell ref="E426:F426"/>
    <mergeCell ref="E427:F427"/>
    <mergeCell ref="E428:F428"/>
    <mergeCell ref="H430:I430"/>
    <mergeCell ref="E432:F432"/>
    <mergeCell ref="E433:F433"/>
    <mergeCell ref="E434:F434"/>
    <mergeCell ref="E439:F439"/>
    <mergeCell ref="E440:F440"/>
    <mergeCell ref="H442:I442"/>
    <mergeCell ref="E444:F444"/>
    <mergeCell ref="E445:F445"/>
    <mergeCell ref="E446:F446"/>
    <mergeCell ref="H436:I436"/>
    <mergeCell ref="E438:F438"/>
    <mergeCell ref="H412:I412"/>
    <mergeCell ref="E414:F414"/>
    <mergeCell ref="E415:F415"/>
    <mergeCell ref="E416:F416"/>
    <mergeCell ref="H418:I418"/>
    <mergeCell ref="E420:F420"/>
    <mergeCell ref="E421:F421"/>
    <mergeCell ref="E422:F422"/>
    <mergeCell ref="H392:I392"/>
    <mergeCell ref="E394:F394"/>
    <mergeCell ref="H424:I424"/>
    <mergeCell ref="E398:F398"/>
    <mergeCell ref="H400:I400"/>
    <mergeCell ref="E402:F402"/>
    <mergeCell ref="E403:F403"/>
    <mergeCell ref="E404:F404"/>
    <mergeCell ref="H406:I406"/>
    <mergeCell ref="E408:F408"/>
    <mergeCell ref="E409:F409"/>
    <mergeCell ref="E410:F410"/>
    <mergeCell ref="E395:F395"/>
    <mergeCell ref="E396:F396"/>
    <mergeCell ref="E397:F397"/>
    <mergeCell ref="E376:F376"/>
    <mergeCell ref="E377:F377"/>
    <mergeCell ref="E378:F378"/>
    <mergeCell ref="E379:F379"/>
    <mergeCell ref="E380:F380"/>
    <mergeCell ref="E381:F381"/>
    <mergeCell ref="E382:F382"/>
    <mergeCell ref="E387:F387"/>
    <mergeCell ref="E388:F388"/>
    <mergeCell ref="E389:F389"/>
    <mergeCell ref="E390:F390"/>
    <mergeCell ref="H384:I384"/>
    <mergeCell ref="E386:F386"/>
    <mergeCell ref="E363:F363"/>
    <mergeCell ref="E364:F364"/>
    <mergeCell ref="H366:I366"/>
    <mergeCell ref="E368:F368"/>
    <mergeCell ref="E369:F369"/>
    <mergeCell ref="E370:F370"/>
    <mergeCell ref="H372:I372"/>
    <mergeCell ref="E374:F374"/>
    <mergeCell ref="E375:F375"/>
    <mergeCell ref="E350:F350"/>
    <mergeCell ref="E351:F351"/>
    <mergeCell ref="E352:F352"/>
    <mergeCell ref="H354:I354"/>
    <mergeCell ref="E356:F356"/>
    <mergeCell ref="E357:F357"/>
    <mergeCell ref="E358:F358"/>
    <mergeCell ref="H360:I360"/>
    <mergeCell ref="E362:F362"/>
    <mergeCell ref="E345:F345"/>
    <mergeCell ref="E346:F346"/>
    <mergeCell ref="H348:I348"/>
    <mergeCell ref="E326:F326"/>
    <mergeCell ref="E327:F327"/>
    <mergeCell ref="E328:F328"/>
    <mergeCell ref="H330:I330"/>
    <mergeCell ref="E332:F332"/>
    <mergeCell ref="E333:F333"/>
    <mergeCell ref="E334:F334"/>
    <mergeCell ref="H338:I338"/>
    <mergeCell ref="E340:F340"/>
    <mergeCell ref="E341:F341"/>
    <mergeCell ref="E342:F342"/>
    <mergeCell ref="E343:F343"/>
    <mergeCell ref="E344:F344"/>
    <mergeCell ref="E335:F335"/>
    <mergeCell ref="E336:F336"/>
    <mergeCell ref="E315:F315"/>
    <mergeCell ref="H317:I317"/>
    <mergeCell ref="E319:F319"/>
    <mergeCell ref="E320:F320"/>
    <mergeCell ref="E321:F321"/>
    <mergeCell ref="E322:F322"/>
    <mergeCell ref="E323:F323"/>
    <mergeCell ref="E324:F324"/>
    <mergeCell ref="E325:F325"/>
    <mergeCell ref="E302:F302"/>
    <mergeCell ref="H304:I304"/>
    <mergeCell ref="E306:F306"/>
    <mergeCell ref="E307:F307"/>
    <mergeCell ref="E308:F308"/>
    <mergeCell ref="E309:F309"/>
    <mergeCell ref="H311:I311"/>
    <mergeCell ref="E313:F313"/>
    <mergeCell ref="E314:F314"/>
    <mergeCell ref="E299:F299"/>
    <mergeCell ref="E300:F300"/>
    <mergeCell ref="E301:F301"/>
    <mergeCell ref="E278:F278"/>
    <mergeCell ref="E279:F279"/>
    <mergeCell ref="E280:F280"/>
    <mergeCell ref="E281:F281"/>
    <mergeCell ref="H290:I290"/>
    <mergeCell ref="E292:F292"/>
    <mergeCell ref="E293:F293"/>
    <mergeCell ref="E294:F294"/>
    <mergeCell ref="E295:F295"/>
    <mergeCell ref="H297:I297"/>
    <mergeCell ref="E277:F277"/>
    <mergeCell ref="E254:F254"/>
    <mergeCell ref="E255:F255"/>
    <mergeCell ref="E266:F266"/>
    <mergeCell ref="H283:I283"/>
    <mergeCell ref="E285:F285"/>
    <mergeCell ref="E286:F286"/>
    <mergeCell ref="E287:F287"/>
    <mergeCell ref="E288:F288"/>
    <mergeCell ref="E267:F267"/>
    <mergeCell ref="E268:F268"/>
    <mergeCell ref="E269:F269"/>
    <mergeCell ref="E270:F270"/>
    <mergeCell ref="H272:I272"/>
    <mergeCell ref="H257:I257"/>
    <mergeCell ref="E259:F259"/>
    <mergeCell ref="E260:F260"/>
    <mergeCell ref="E261:F261"/>
    <mergeCell ref="H263:I263"/>
    <mergeCell ref="E265:F265"/>
    <mergeCell ref="E274:F274"/>
    <mergeCell ref="E275:F275"/>
    <mergeCell ref="E276:F276"/>
    <mergeCell ref="E249:F249"/>
    <mergeCell ref="H251:I251"/>
    <mergeCell ref="E253:F253"/>
    <mergeCell ref="E228:F228"/>
    <mergeCell ref="H230:I230"/>
    <mergeCell ref="E232:F232"/>
    <mergeCell ref="E233:F233"/>
    <mergeCell ref="E234:F234"/>
    <mergeCell ref="E235:F235"/>
    <mergeCell ref="E236:F236"/>
    <mergeCell ref="E241:F241"/>
    <mergeCell ref="E242:F242"/>
    <mergeCell ref="E243:F243"/>
    <mergeCell ref="H245:I245"/>
    <mergeCell ref="E247:F247"/>
    <mergeCell ref="E248:F248"/>
    <mergeCell ref="E237:F237"/>
    <mergeCell ref="H239:I239"/>
    <mergeCell ref="E217:F217"/>
    <mergeCell ref="E218:F218"/>
    <mergeCell ref="E219:F219"/>
    <mergeCell ref="E220:F220"/>
    <mergeCell ref="E221:F221"/>
    <mergeCell ref="H223:I223"/>
    <mergeCell ref="E225:F225"/>
    <mergeCell ref="E226:F226"/>
    <mergeCell ref="H197:I197"/>
    <mergeCell ref="E199:F199"/>
    <mergeCell ref="E200:F200"/>
    <mergeCell ref="E201:F201"/>
    <mergeCell ref="E202:F202"/>
    <mergeCell ref="E227:F227"/>
    <mergeCell ref="E206:F206"/>
    <mergeCell ref="E207:F207"/>
    <mergeCell ref="E208:F208"/>
    <mergeCell ref="H210:I210"/>
    <mergeCell ref="E212:F212"/>
    <mergeCell ref="E213:F213"/>
    <mergeCell ref="E214:F214"/>
    <mergeCell ref="E215:F215"/>
    <mergeCell ref="E216:F216"/>
    <mergeCell ref="E203:F203"/>
    <mergeCell ref="E204:F204"/>
    <mergeCell ref="E205:F205"/>
    <mergeCell ref="E186:F186"/>
    <mergeCell ref="E187:F187"/>
    <mergeCell ref="E188:F188"/>
    <mergeCell ref="E189:F189"/>
    <mergeCell ref="E190:F190"/>
    <mergeCell ref="E191:F191"/>
    <mergeCell ref="E192:F192"/>
    <mergeCell ref="E195:F195"/>
    <mergeCell ref="E193:F193"/>
    <mergeCell ref="E194:F194"/>
    <mergeCell ref="E173:F173"/>
    <mergeCell ref="E174:F174"/>
    <mergeCell ref="H176:I176"/>
    <mergeCell ref="E178:F178"/>
    <mergeCell ref="E179:F179"/>
    <mergeCell ref="E180:F180"/>
    <mergeCell ref="E181:F181"/>
    <mergeCell ref="H183:I183"/>
    <mergeCell ref="A185:K185"/>
    <mergeCell ref="E162:F162"/>
    <mergeCell ref="E163:F163"/>
    <mergeCell ref="E164:F164"/>
    <mergeCell ref="E165:F165"/>
    <mergeCell ref="E166:F166"/>
    <mergeCell ref="H168:I168"/>
    <mergeCell ref="E170:F170"/>
    <mergeCell ref="E171:F171"/>
    <mergeCell ref="E172:F172"/>
    <mergeCell ref="E157:F157"/>
    <mergeCell ref="E158:F158"/>
    <mergeCell ref="H160:I160"/>
    <mergeCell ref="E140:F140"/>
    <mergeCell ref="E141:F141"/>
    <mergeCell ref="E142:F142"/>
    <mergeCell ref="E143:F143"/>
    <mergeCell ref="E144:F144"/>
    <mergeCell ref="E145:F145"/>
    <mergeCell ref="E146:F146"/>
    <mergeCell ref="E151:F151"/>
    <mergeCell ref="E152:F152"/>
    <mergeCell ref="E153:F153"/>
    <mergeCell ref="E154:F154"/>
    <mergeCell ref="E155:F155"/>
    <mergeCell ref="E156:F156"/>
    <mergeCell ref="E147:F147"/>
    <mergeCell ref="H149:I149"/>
    <mergeCell ref="E129:F129"/>
    <mergeCell ref="E130:F130"/>
    <mergeCell ref="E131:F131"/>
    <mergeCell ref="E132:F132"/>
    <mergeCell ref="H134:I134"/>
    <mergeCell ref="E136:F136"/>
    <mergeCell ref="E137:F137"/>
    <mergeCell ref="E138:F138"/>
    <mergeCell ref="H108:I108"/>
    <mergeCell ref="E110:F110"/>
    <mergeCell ref="E111:F111"/>
    <mergeCell ref="E112:F112"/>
    <mergeCell ref="E113:F113"/>
    <mergeCell ref="E114:F114"/>
    <mergeCell ref="E139:F139"/>
    <mergeCell ref="E118:F118"/>
    <mergeCell ref="H120:I120"/>
    <mergeCell ref="E122:F122"/>
    <mergeCell ref="E123:F123"/>
    <mergeCell ref="E124:F124"/>
    <mergeCell ref="E125:F125"/>
    <mergeCell ref="E126:F126"/>
    <mergeCell ref="E127:F127"/>
    <mergeCell ref="E128:F128"/>
    <mergeCell ref="E115:F115"/>
    <mergeCell ref="E116:F116"/>
    <mergeCell ref="E117:F11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H86:I86"/>
    <mergeCell ref="E88:F88"/>
    <mergeCell ref="E89:F89"/>
    <mergeCell ref="E90:F90"/>
    <mergeCell ref="E91:F91"/>
    <mergeCell ref="E92:F92"/>
    <mergeCell ref="E93:F93"/>
    <mergeCell ref="E94:F94"/>
    <mergeCell ref="H96:I96"/>
    <mergeCell ref="E74:F74"/>
    <mergeCell ref="H76:I76"/>
    <mergeCell ref="E78:F78"/>
    <mergeCell ref="E79:F79"/>
    <mergeCell ref="E80:F80"/>
    <mergeCell ref="E81:F81"/>
    <mergeCell ref="E82:F82"/>
    <mergeCell ref="E83:F83"/>
    <mergeCell ref="E84:F84"/>
    <mergeCell ref="H70:I70"/>
    <mergeCell ref="E72:F72"/>
    <mergeCell ref="E73:F73"/>
    <mergeCell ref="E50:F50"/>
    <mergeCell ref="E51:F51"/>
    <mergeCell ref="H53:I53"/>
    <mergeCell ref="E55:F55"/>
    <mergeCell ref="E56:F56"/>
    <mergeCell ref="E57:F57"/>
    <mergeCell ref="H59:I59"/>
    <mergeCell ref="E63:F63"/>
    <mergeCell ref="E64:F64"/>
    <mergeCell ref="E65:F65"/>
    <mergeCell ref="E66:F66"/>
    <mergeCell ref="E67:F67"/>
    <mergeCell ref="E68:F68"/>
    <mergeCell ref="E61:F61"/>
    <mergeCell ref="E62:F62"/>
    <mergeCell ref="E37:F37"/>
    <mergeCell ref="H39:I39"/>
    <mergeCell ref="E41:F41"/>
    <mergeCell ref="E42:F42"/>
    <mergeCell ref="E43:F43"/>
    <mergeCell ref="E44:F44"/>
    <mergeCell ref="H46:I46"/>
    <mergeCell ref="E48:F48"/>
    <mergeCell ref="E49:F49"/>
    <mergeCell ref="H27:I27"/>
    <mergeCell ref="E29:F29"/>
    <mergeCell ref="E30:F30"/>
    <mergeCell ref="E31:F31"/>
    <mergeCell ref="E32:F32"/>
    <mergeCell ref="E33:F33"/>
    <mergeCell ref="E34:F34"/>
    <mergeCell ref="E35:F35"/>
    <mergeCell ref="E36:F36"/>
    <mergeCell ref="E23:F23"/>
    <mergeCell ref="E24:F24"/>
    <mergeCell ref="E25:F25"/>
    <mergeCell ref="A6:J6"/>
    <mergeCell ref="E7:F7"/>
    <mergeCell ref="E8:F8"/>
    <mergeCell ref="E9:F9"/>
    <mergeCell ref="E10:F10"/>
    <mergeCell ref="E11:F11"/>
    <mergeCell ref="E12:F12"/>
    <mergeCell ref="H16:I16"/>
    <mergeCell ref="E18:F18"/>
    <mergeCell ref="E19:F19"/>
    <mergeCell ref="E20:F20"/>
    <mergeCell ref="E21:F21"/>
    <mergeCell ref="E22:F22"/>
    <mergeCell ref="A5:J5"/>
    <mergeCell ref="A4:D4"/>
    <mergeCell ref="A1:J1"/>
    <mergeCell ref="E13:F13"/>
    <mergeCell ref="E14:F14"/>
    <mergeCell ref="C3:D3"/>
    <mergeCell ref="E3:F3"/>
    <mergeCell ref="G3:H3"/>
    <mergeCell ref="I3:J3"/>
    <mergeCell ref="E4:F4"/>
    <mergeCell ref="G4:H4"/>
    <mergeCell ref="I4:J4"/>
  </mergeCells>
  <pageMargins left="0.5" right="0.5" top="1" bottom="1" header="0.5" footer="0.5"/>
  <pageSetup paperSize="9" scale="51" fitToHeight="0" orientation="portrait" r:id="rId1"/>
  <headerFooter>
    <oddHeader>&amp;L &amp;C &amp;R</oddHeader>
    <oddFooter>&amp;L &amp;C 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1821-F5BF-4CE0-9E61-AB9AFE5E86C9}">
  <dimension ref="A1:G21"/>
  <sheetViews>
    <sheetView showOutlineSymbols="0" showWhiteSpace="0" view="pageBreakPreview" zoomScale="60" zoomScaleNormal="100" workbookViewId="0">
      <selection activeCell="D20" sqref="D20"/>
    </sheetView>
  </sheetViews>
  <sheetFormatPr defaultRowHeight="13.8" x14ac:dyDescent="0.25"/>
  <cols>
    <col min="1" max="1" width="7.5" customWidth="1"/>
    <col min="2" max="2" width="49.19921875" customWidth="1"/>
    <col min="3" max="3" width="10.8984375" customWidth="1"/>
    <col min="4" max="6" width="12" bestFit="1" customWidth="1"/>
    <col min="7" max="7" width="14.5" customWidth="1"/>
    <col min="8" max="30" width="12" bestFit="1" customWidth="1"/>
  </cols>
  <sheetData>
    <row r="1" spans="1:7" ht="85.8" customHeight="1" x14ac:dyDescent="0.25">
      <c r="A1" s="78"/>
      <c r="B1" s="78"/>
      <c r="C1" s="78"/>
      <c r="D1" s="78"/>
      <c r="E1" s="78"/>
      <c r="F1" s="78"/>
      <c r="G1" s="78"/>
    </row>
    <row r="2" spans="1:7" x14ac:dyDescent="0.25">
      <c r="A2" s="30" t="s">
        <v>0</v>
      </c>
      <c r="B2" s="30"/>
      <c r="C2" s="28" t="s">
        <v>1</v>
      </c>
      <c r="D2" s="89" t="s">
        <v>2</v>
      </c>
      <c r="E2" s="89"/>
      <c r="F2" s="89" t="s">
        <v>3</v>
      </c>
      <c r="G2" s="89"/>
    </row>
    <row r="3" spans="1:7" ht="56.4" customHeight="1" x14ac:dyDescent="0.25">
      <c r="A3" s="86" t="s">
        <v>4</v>
      </c>
      <c r="B3" s="86"/>
      <c r="C3" s="27" t="s">
        <v>5</v>
      </c>
      <c r="D3" s="86" t="s">
        <v>6</v>
      </c>
      <c r="E3" s="86"/>
      <c r="F3" s="86" t="s">
        <v>7</v>
      </c>
      <c r="G3" s="86"/>
    </row>
    <row r="4" spans="1:7" x14ac:dyDescent="0.25">
      <c r="A4" s="93" t="s">
        <v>500</v>
      </c>
      <c r="B4" s="75"/>
      <c r="C4" s="75"/>
      <c r="D4" s="75"/>
      <c r="E4" s="75"/>
      <c r="F4" s="75"/>
      <c r="G4" s="75"/>
    </row>
    <row r="5" spans="1:7" ht="27.6" x14ac:dyDescent="0.25">
      <c r="A5" s="26" t="s">
        <v>9</v>
      </c>
      <c r="B5" s="26" t="s">
        <v>10</v>
      </c>
      <c r="C5" s="24" t="s">
        <v>499</v>
      </c>
      <c r="D5" s="24" t="s">
        <v>498</v>
      </c>
      <c r="E5" s="24" t="s">
        <v>497</v>
      </c>
      <c r="F5" s="24" t="s">
        <v>496</v>
      </c>
      <c r="G5" s="24" t="s">
        <v>495</v>
      </c>
    </row>
    <row r="6" spans="1:7" ht="24" customHeight="1" thickBot="1" x14ac:dyDescent="0.3">
      <c r="A6" s="31" t="s">
        <v>13</v>
      </c>
      <c r="B6" s="31" t="s">
        <v>14</v>
      </c>
      <c r="C6" s="32" t="s">
        <v>494</v>
      </c>
      <c r="D6" s="33" t="s">
        <v>493</v>
      </c>
      <c r="E6" s="33" t="s">
        <v>493</v>
      </c>
      <c r="F6" s="33" t="s">
        <v>493</v>
      </c>
      <c r="G6" s="33" t="s">
        <v>493</v>
      </c>
    </row>
    <row r="7" spans="1:7" ht="24" customHeight="1" thickTop="1" thickBot="1" x14ac:dyDescent="0.3">
      <c r="A7" s="31" t="s">
        <v>15</v>
      </c>
      <c r="B7" s="31" t="s">
        <v>16</v>
      </c>
      <c r="C7" s="32" t="s">
        <v>492</v>
      </c>
      <c r="D7" s="33" t="s">
        <v>491</v>
      </c>
      <c r="E7" s="33" t="s">
        <v>491</v>
      </c>
      <c r="F7" s="32" t="s">
        <v>482</v>
      </c>
      <c r="G7" s="32" t="s">
        <v>482</v>
      </c>
    </row>
    <row r="8" spans="1:7" ht="24" customHeight="1" thickTop="1" thickBot="1" x14ac:dyDescent="0.3">
      <c r="A8" s="31" t="s">
        <v>17</v>
      </c>
      <c r="B8" s="31" t="s">
        <v>18</v>
      </c>
      <c r="C8" s="32" t="s">
        <v>490</v>
      </c>
      <c r="D8" s="33" t="s">
        <v>489</v>
      </c>
      <c r="E8" s="33" t="s">
        <v>489</v>
      </c>
      <c r="F8" s="32" t="s">
        <v>482</v>
      </c>
      <c r="G8" s="32" t="s">
        <v>482</v>
      </c>
    </row>
    <row r="9" spans="1:7" ht="24" customHeight="1" thickTop="1" thickBot="1" x14ac:dyDescent="0.3">
      <c r="A9" s="31" t="s">
        <v>19</v>
      </c>
      <c r="B9" s="31" t="s">
        <v>20</v>
      </c>
      <c r="C9" s="32" t="s">
        <v>488</v>
      </c>
      <c r="D9" s="33" t="s">
        <v>488</v>
      </c>
      <c r="E9" s="32" t="s">
        <v>482</v>
      </c>
      <c r="F9" s="32" t="s">
        <v>482</v>
      </c>
      <c r="G9" s="32" t="s">
        <v>482</v>
      </c>
    </row>
    <row r="10" spans="1:7" ht="24" customHeight="1" thickTop="1" thickBot="1" x14ac:dyDescent="0.3">
      <c r="A10" s="31" t="s">
        <v>21</v>
      </c>
      <c r="B10" s="31" t="s">
        <v>22</v>
      </c>
      <c r="C10" s="32" t="s">
        <v>487</v>
      </c>
      <c r="D10" s="33" t="s">
        <v>486</v>
      </c>
      <c r="E10" s="33" t="s">
        <v>486</v>
      </c>
      <c r="F10" s="33" t="s">
        <v>486</v>
      </c>
      <c r="G10" s="33" t="s">
        <v>486</v>
      </c>
    </row>
    <row r="11" spans="1:7" ht="24" customHeight="1" thickTop="1" thickBot="1" x14ac:dyDescent="0.3">
      <c r="A11" s="31" t="s">
        <v>23</v>
      </c>
      <c r="B11" s="31" t="s">
        <v>24</v>
      </c>
      <c r="C11" s="32" t="s">
        <v>485</v>
      </c>
      <c r="D11" s="32" t="s">
        <v>482</v>
      </c>
      <c r="E11" s="33" t="s">
        <v>483</v>
      </c>
      <c r="F11" s="33" t="s">
        <v>484</v>
      </c>
      <c r="G11" s="33" t="s">
        <v>483</v>
      </c>
    </row>
    <row r="12" spans="1:7" ht="24" customHeight="1" thickTop="1" thickBot="1" x14ac:dyDescent="0.3">
      <c r="A12" s="31" t="s">
        <v>25</v>
      </c>
      <c r="B12" s="31" t="s">
        <v>26</v>
      </c>
      <c r="C12" s="32" t="s">
        <v>481</v>
      </c>
      <c r="D12" s="32" t="s">
        <v>482</v>
      </c>
      <c r="E12" s="32" t="s">
        <v>482</v>
      </c>
      <c r="F12" s="32" t="s">
        <v>482</v>
      </c>
      <c r="G12" s="33" t="s">
        <v>481</v>
      </c>
    </row>
    <row r="13" spans="1:7" ht="14.4" thickTop="1" x14ac:dyDescent="0.25">
      <c r="A13" s="86" t="s">
        <v>480</v>
      </c>
      <c r="B13" s="86"/>
      <c r="C13" s="27"/>
      <c r="D13" s="12" t="s">
        <v>471</v>
      </c>
      <c r="E13" s="12" t="s">
        <v>479</v>
      </c>
      <c r="F13" s="12" t="s">
        <v>478</v>
      </c>
      <c r="G13" s="12" t="s">
        <v>477</v>
      </c>
    </row>
    <row r="14" spans="1:7" x14ac:dyDescent="0.25">
      <c r="A14" s="86" t="s">
        <v>476</v>
      </c>
      <c r="B14" s="86"/>
      <c r="C14" s="27"/>
      <c r="D14" s="12" t="s">
        <v>466</v>
      </c>
      <c r="E14" s="12" t="s">
        <v>475</v>
      </c>
      <c r="F14" s="12" t="s">
        <v>474</v>
      </c>
      <c r="G14" s="12" t="s">
        <v>473</v>
      </c>
    </row>
    <row r="15" spans="1:7" x14ac:dyDescent="0.25">
      <c r="A15" s="86" t="s">
        <v>472</v>
      </c>
      <c r="B15" s="86"/>
      <c r="C15" s="27"/>
      <c r="D15" s="12" t="s">
        <v>471</v>
      </c>
      <c r="E15" s="12" t="s">
        <v>470</v>
      </c>
      <c r="F15" s="12" t="s">
        <v>469</v>
      </c>
      <c r="G15" s="12" t="s">
        <v>468</v>
      </c>
    </row>
    <row r="16" spans="1:7" x14ac:dyDescent="0.25">
      <c r="A16" s="86" t="s">
        <v>467</v>
      </c>
      <c r="B16" s="86"/>
      <c r="C16" s="27"/>
      <c r="D16" s="12" t="s">
        <v>466</v>
      </c>
      <c r="E16" s="12" t="s">
        <v>465</v>
      </c>
      <c r="F16" s="12" t="s">
        <v>464</v>
      </c>
      <c r="G16" s="12" t="s">
        <v>463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ht="60" customHeight="1" x14ac:dyDescent="0.25">
      <c r="A18" s="11"/>
      <c r="B18" s="11"/>
      <c r="C18" s="11"/>
      <c r="D18" s="11"/>
      <c r="E18" s="11"/>
      <c r="F18" s="11"/>
      <c r="G18" s="11"/>
    </row>
    <row r="19" spans="1:7" ht="70.05" customHeight="1" x14ac:dyDescent="0.25">
      <c r="A19" s="92" t="s">
        <v>30</v>
      </c>
      <c r="B19" s="75"/>
      <c r="C19" s="75"/>
      <c r="D19" s="75"/>
      <c r="E19" s="75"/>
      <c r="F19" s="75"/>
      <c r="G19" s="75"/>
    </row>
    <row r="20" spans="1:7" ht="60" customHeight="1" x14ac:dyDescent="0.25">
      <c r="A20" s="11"/>
      <c r="B20" s="11"/>
      <c r="C20" s="11"/>
      <c r="D20" s="11"/>
      <c r="E20" s="11"/>
      <c r="F20" s="11"/>
      <c r="G20" s="11"/>
    </row>
    <row r="21" spans="1:7" ht="70.05" customHeight="1" x14ac:dyDescent="0.25">
      <c r="A21" s="92" t="s">
        <v>31</v>
      </c>
      <c r="B21" s="75"/>
      <c r="C21" s="75"/>
      <c r="D21" s="75"/>
      <c r="E21" s="75"/>
      <c r="F21" s="75"/>
      <c r="G21" s="75"/>
    </row>
  </sheetData>
  <mergeCells count="13">
    <mergeCell ref="A4:G4"/>
    <mergeCell ref="A3:B3"/>
    <mergeCell ref="A21:G21"/>
    <mergeCell ref="A13:B13"/>
    <mergeCell ref="A14:B14"/>
    <mergeCell ref="A15:B15"/>
    <mergeCell ref="A16:B16"/>
    <mergeCell ref="A19:G19"/>
    <mergeCell ref="A1:G1"/>
    <mergeCell ref="D2:E2"/>
    <mergeCell ref="F2:G2"/>
    <mergeCell ref="D3:E3"/>
    <mergeCell ref="F3:G3"/>
  </mergeCells>
  <pageMargins left="0.5" right="0.5" top="1" bottom="1" header="0.5" footer="0.5"/>
  <pageSetup paperSize="8" scale="95" orientation="portrait" r:id="rId1"/>
  <headerFooter>
    <oddHeader>&amp;L &amp;C &amp;R</oddHeader>
    <oddFooter>&amp;L &amp;C &amp;R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B479-BD53-466D-BDAD-9DEA246C552A}">
  <dimension ref="A1:L27"/>
  <sheetViews>
    <sheetView view="pageBreakPreview" zoomScale="60" zoomScaleNormal="100" workbookViewId="0">
      <selection activeCell="A37" sqref="A37"/>
    </sheetView>
  </sheetViews>
  <sheetFormatPr defaultRowHeight="13.2" x14ac:dyDescent="0.25"/>
  <cols>
    <col min="1" max="1" width="70.69921875" style="58" bestFit="1" customWidth="1"/>
    <col min="2" max="2" width="8.796875" style="58"/>
    <col min="3" max="3" width="9.296875" style="58" customWidth="1"/>
    <col min="4" max="16384" width="8.796875" style="58"/>
  </cols>
  <sheetData>
    <row r="1" spans="1:9" s="60" customFormat="1" ht="59.4" customHeight="1" x14ac:dyDescent="0.25">
      <c r="A1" s="58"/>
      <c r="B1" s="120" t="s">
        <v>502</v>
      </c>
      <c r="C1" s="120"/>
      <c r="D1" s="120"/>
      <c r="E1" s="59"/>
      <c r="F1" s="59"/>
      <c r="G1" s="59"/>
      <c r="H1" s="59"/>
      <c r="I1" s="59"/>
    </row>
    <row r="2" spans="1:9" ht="29.4" customHeight="1" x14ac:dyDescent="0.25">
      <c r="A2" s="121" t="str">
        <f>'Resumo do Orçamento'!A3:D3</f>
        <v>ESTRUTURA METÁLICA PADRÃO, PARA  10 COBERTURAS DE FISCALIZAÇÕES DE PROVA PRÁTICA - SEDE DETRAN CUIABÁ  MT</v>
      </c>
      <c r="B2" s="122"/>
      <c r="C2" s="123"/>
    </row>
    <row r="3" spans="1:9" x14ac:dyDescent="0.25">
      <c r="A3" s="124" t="s">
        <v>503</v>
      </c>
      <c r="B3" s="125"/>
      <c r="C3" s="61" t="s">
        <v>504</v>
      </c>
    </row>
    <row r="4" spans="1:9" x14ac:dyDescent="0.25">
      <c r="A4" s="126" t="s">
        <v>505</v>
      </c>
      <c r="B4" s="127"/>
      <c r="C4" s="62">
        <v>3.3099999999999997E-2</v>
      </c>
    </row>
    <row r="5" spans="1:9" x14ac:dyDescent="0.25">
      <c r="A5" s="118" t="s">
        <v>506</v>
      </c>
      <c r="B5" s="119"/>
      <c r="C5" s="63">
        <v>1.2999999999999999E-2</v>
      </c>
    </row>
    <row r="6" spans="1:9" x14ac:dyDescent="0.25">
      <c r="A6" s="118" t="s">
        <v>507</v>
      </c>
      <c r="B6" s="119"/>
      <c r="C6" s="63">
        <v>1.2999999999999999E-2</v>
      </c>
    </row>
    <row r="7" spans="1:9" x14ac:dyDescent="0.25">
      <c r="A7" s="118" t="s">
        <v>508</v>
      </c>
      <c r="B7" s="119"/>
      <c r="C7" s="63">
        <v>8.0000000000000002E-3</v>
      </c>
    </row>
    <row r="8" spans="1:9" x14ac:dyDescent="0.25">
      <c r="A8" s="118" t="s">
        <v>509</v>
      </c>
      <c r="B8" s="119"/>
      <c r="C8" s="63">
        <v>8.0000000000000002E-3</v>
      </c>
    </row>
    <row r="9" spans="1:9" x14ac:dyDescent="0.25">
      <c r="A9" s="106" t="s">
        <v>510</v>
      </c>
      <c r="B9" s="107"/>
      <c r="C9" s="64">
        <f>SUM(C4:C8)</f>
        <v>7.51E-2</v>
      </c>
    </row>
    <row r="10" spans="1:9" x14ac:dyDescent="0.25">
      <c r="A10" s="116" t="s">
        <v>511</v>
      </c>
      <c r="B10" s="117"/>
      <c r="C10" s="65" t="s">
        <v>504</v>
      </c>
    </row>
    <row r="11" spans="1:9" x14ac:dyDescent="0.25">
      <c r="A11" s="118" t="s">
        <v>512</v>
      </c>
      <c r="B11" s="119"/>
      <c r="C11" s="63">
        <v>7.0699999999999999E-2</v>
      </c>
    </row>
    <row r="12" spans="1:9" x14ac:dyDescent="0.25">
      <c r="A12" s="106" t="s">
        <v>510</v>
      </c>
      <c r="B12" s="107"/>
      <c r="C12" s="64">
        <f>SUM(C11)</f>
        <v>7.0699999999999999E-2</v>
      </c>
    </row>
    <row r="13" spans="1:9" x14ac:dyDescent="0.25">
      <c r="A13" s="114"/>
      <c r="B13" s="115"/>
      <c r="C13" s="66"/>
    </row>
    <row r="14" spans="1:9" x14ac:dyDescent="0.25">
      <c r="A14" s="116" t="s">
        <v>513</v>
      </c>
      <c r="B14" s="117"/>
      <c r="C14" s="65" t="s">
        <v>504</v>
      </c>
    </row>
    <row r="15" spans="1:9" x14ac:dyDescent="0.25">
      <c r="A15" s="118" t="s">
        <v>514</v>
      </c>
      <c r="B15" s="119"/>
      <c r="C15" s="63">
        <v>6.3E-3</v>
      </c>
    </row>
    <row r="16" spans="1:9" x14ac:dyDescent="0.25">
      <c r="A16" s="118" t="s">
        <v>515</v>
      </c>
      <c r="B16" s="119"/>
      <c r="C16" s="63">
        <v>2.9399999999999999E-2</v>
      </c>
    </row>
    <row r="17" spans="1:12" x14ac:dyDescent="0.25">
      <c r="A17" s="118" t="s">
        <v>516</v>
      </c>
      <c r="B17" s="119"/>
      <c r="C17" s="63">
        <v>0.05</v>
      </c>
    </row>
    <row r="18" spans="1:12" x14ac:dyDescent="0.25">
      <c r="A18" s="118" t="s">
        <v>517</v>
      </c>
      <c r="B18" s="119"/>
      <c r="C18" s="63"/>
    </row>
    <row r="19" spans="1:12" x14ac:dyDescent="0.25">
      <c r="A19" s="106" t="s">
        <v>510</v>
      </c>
      <c r="B19" s="107"/>
      <c r="C19" s="64">
        <f>SUM(C15:C18)</f>
        <v>8.5699999999999998E-2</v>
      </c>
    </row>
    <row r="20" spans="1:12" x14ac:dyDescent="0.25">
      <c r="A20" s="108"/>
      <c r="B20" s="109"/>
      <c r="C20" s="110"/>
    </row>
    <row r="21" spans="1:12" x14ac:dyDescent="0.25">
      <c r="A21" s="111"/>
      <c r="B21" s="111"/>
      <c r="C21" s="67"/>
    </row>
    <row r="22" spans="1:12" x14ac:dyDescent="0.25">
      <c r="A22" s="112" t="s">
        <v>518</v>
      </c>
      <c r="B22" s="112"/>
      <c r="C22" s="68">
        <f>TRUNC((1+C4+C7+C6+C8)*(1+C5)*(1+C11)/(1-C19)-1,5)</f>
        <v>0.25995000000000001</v>
      </c>
    </row>
    <row r="23" spans="1:12" x14ac:dyDescent="0.25">
      <c r="A23" s="69"/>
      <c r="B23" s="69"/>
      <c r="C23" s="69"/>
    </row>
    <row r="24" spans="1:12" x14ac:dyDescent="0.25">
      <c r="A24" s="70"/>
      <c r="B24" s="69"/>
      <c r="C24" s="69"/>
    </row>
    <row r="25" spans="1:12" ht="39" customHeight="1" x14ac:dyDescent="0.25">
      <c r="A25" s="71"/>
      <c r="B25" s="71"/>
      <c r="C25" s="71"/>
      <c r="D25" s="72"/>
      <c r="E25" s="72"/>
    </row>
    <row r="26" spans="1:12" ht="91.8" customHeight="1" x14ac:dyDescent="0.25">
      <c r="A26" s="113" t="s">
        <v>519</v>
      </c>
      <c r="B26" s="113"/>
      <c r="C26" s="113"/>
      <c r="D26" s="69"/>
      <c r="E26" s="69"/>
      <c r="F26" s="69"/>
      <c r="G26" s="69"/>
      <c r="H26" s="69"/>
      <c r="I26" s="69"/>
      <c r="J26" s="72"/>
      <c r="K26" s="72"/>
      <c r="L26" s="72"/>
    </row>
    <row r="27" spans="1:12" ht="57.6" customHeight="1" x14ac:dyDescent="0.25">
      <c r="A27" s="113" t="s">
        <v>520</v>
      </c>
      <c r="B27" s="113"/>
      <c r="C27" s="113"/>
      <c r="D27" s="73"/>
      <c r="E27" s="73"/>
      <c r="F27" s="73"/>
    </row>
  </sheetData>
  <mergeCells count="24">
    <mergeCell ref="A12:B12"/>
    <mergeCell ref="B1:D1"/>
    <mergeCell ref="A2:C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27:C27"/>
    <mergeCell ref="A13:B13"/>
    <mergeCell ref="A14:B14"/>
    <mergeCell ref="A15:B15"/>
    <mergeCell ref="A16:B16"/>
    <mergeCell ref="A17:B17"/>
    <mergeCell ref="A18:B18"/>
    <mergeCell ref="A19:B19"/>
    <mergeCell ref="A20:C20"/>
    <mergeCell ref="A21:B21"/>
    <mergeCell ref="A22:B22"/>
    <mergeCell ref="A26:C26"/>
  </mergeCells>
  <pageMargins left="0.511811024" right="0.511811024" top="0.78740157499999996" bottom="0.78740157499999996" header="0.31496062000000002" footer="0.31496062000000002"/>
  <pageSetup paperSize="9" scale="93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5C41-3F5A-438A-9227-B62235317042}">
  <dimension ref="A1:J17"/>
  <sheetViews>
    <sheetView view="pageBreakPreview" zoomScale="60" zoomScaleNormal="100" workbookViewId="0">
      <selection activeCell="H15" sqref="H15"/>
    </sheetView>
  </sheetViews>
  <sheetFormatPr defaultRowHeight="13.8" x14ac:dyDescent="0.25"/>
  <cols>
    <col min="1" max="1" width="8.796875" style="8"/>
    <col min="2" max="2" width="23.8984375" customWidth="1"/>
    <col min="3" max="3" width="16" customWidth="1"/>
    <col min="4" max="4" width="18.796875" customWidth="1"/>
  </cols>
  <sheetData>
    <row r="1" spans="1:10" x14ac:dyDescent="0.25">
      <c r="A1" s="78"/>
      <c r="B1" s="78"/>
      <c r="C1" s="78"/>
      <c r="D1" s="78"/>
    </row>
    <row r="2" spans="1:10" ht="80.400000000000006" customHeight="1" x14ac:dyDescent="0.25">
      <c r="A2" s="78"/>
      <c r="B2" s="78"/>
      <c r="C2" s="78"/>
      <c r="D2" s="78"/>
    </row>
    <row r="3" spans="1:10" s="8" customFormat="1" ht="15" customHeight="1" x14ac:dyDescent="0.25">
      <c r="A3" s="78" t="s">
        <v>521</v>
      </c>
      <c r="B3" s="78"/>
      <c r="C3" s="78"/>
      <c r="D3" s="78"/>
    </row>
    <row r="4" spans="1:10" s="8" customFormat="1" ht="13.2" customHeight="1" x14ac:dyDescent="0.25">
      <c r="A4" s="78" t="s">
        <v>522</v>
      </c>
      <c r="B4" s="78"/>
      <c r="C4" s="78"/>
      <c r="D4" s="78"/>
    </row>
    <row r="5" spans="1:10" x14ac:dyDescent="0.25">
      <c r="A5" s="128" t="s">
        <v>524</v>
      </c>
      <c r="B5" s="128"/>
      <c r="C5" s="129" t="s">
        <v>525</v>
      </c>
      <c r="D5" s="129"/>
    </row>
    <row r="6" spans="1:10" x14ac:dyDescent="0.25">
      <c r="A6" s="128"/>
      <c r="B6" s="128"/>
      <c r="C6" s="130" t="s">
        <v>526</v>
      </c>
      <c r="D6" s="130" t="s">
        <v>527</v>
      </c>
    </row>
    <row r="7" spans="1:10" x14ac:dyDescent="0.25">
      <c r="A7" s="129" t="s">
        <v>528</v>
      </c>
      <c r="B7" s="129"/>
      <c r="C7" s="131">
        <v>8.3000000000000007</v>
      </c>
      <c r="D7" s="131">
        <v>1826</v>
      </c>
    </row>
    <row r="8" spans="1:10" x14ac:dyDescent="0.25">
      <c r="A8" s="129" t="s">
        <v>529</v>
      </c>
      <c r="B8" s="129"/>
      <c r="C8" s="131">
        <v>8.3000000000000007</v>
      </c>
      <c r="D8" s="131">
        <v>1826</v>
      </c>
    </row>
    <row r="9" spans="1:10" x14ac:dyDescent="0.25">
      <c r="A9" s="129" t="s">
        <v>530</v>
      </c>
      <c r="B9" s="129"/>
      <c r="C9" s="131">
        <v>10.74</v>
      </c>
      <c r="D9" s="131">
        <v>2362.8000000000002</v>
      </c>
    </row>
    <row r="10" spans="1:10" x14ac:dyDescent="0.25">
      <c r="A10" s="129" t="s">
        <v>531</v>
      </c>
      <c r="B10" s="129"/>
      <c r="C10" s="131">
        <v>6.47</v>
      </c>
      <c r="D10" s="131">
        <v>1423.4</v>
      </c>
    </row>
    <row r="11" spans="1:10" x14ac:dyDescent="0.25">
      <c r="A11" s="129" t="s">
        <v>532</v>
      </c>
      <c r="B11" s="129"/>
      <c r="C11" s="131">
        <v>5.98</v>
      </c>
      <c r="D11" s="131">
        <v>1315.6</v>
      </c>
    </row>
    <row r="12" spans="1:10" x14ac:dyDescent="0.25">
      <c r="A12" s="129" t="s">
        <v>533</v>
      </c>
      <c r="B12" s="129"/>
      <c r="C12" s="131">
        <v>6.47</v>
      </c>
      <c r="D12" s="131">
        <v>1423.4</v>
      </c>
    </row>
    <row r="14" spans="1:10" ht="22.2" customHeight="1" x14ac:dyDescent="0.25"/>
    <row r="15" spans="1:10" ht="46.8" customHeight="1" x14ac:dyDescent="0.25">
      <c r="A15" s="92" t="s">
        <v>30</v>
      </c>
      <c r="B15" s="92"/>
      <c r="C15" s="92"/>
      <c r="D15" s="92"/>
      <c r="E15" s="132"/>
      <c r="F15" s="132"/>
      <c r="G15" s="132"/>
      <c r="H15" s="132"/>
      <c r="I15" s="132"/>
      <c r="J15" s="132"/>
    </row>
    <row r="16" spans="1:10" ht="54.6" customHeight="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ht="42" customHeight="1" x14ac:dyDescent="0.25">
      <c r="A17" s="92" t="s">
        <v>31</v>
      </c>
      <c r="B17" s="92"/>
      <c r="C17" s="92"/>
      <c r="D17" s="92"/>
      <c r="E17" s="132"/>
      <c r="F17" s="132"/>
      <c r="G17" s="132"/>
      <c r="H17" s="132"/>
      <c r="I17" s="132"/>
      <c r="J17" s="132"/>
    </row>
  </sheetData>
  <mergeCells count="13">
    <mergeCell ref="A17:D17"/>
    <mergeCell ref="A15:D15"/>
    <mergeCell ref="A7:B7"/>
    <mergeCell ref="A8:B8"/>
    <mergeCell ref="A9:B9"/>
    <mergeCell ref="A10:B10"/>
    <mergeCell ref="A11:B11"/>
    <mergeCell ref="A12:B12"/>
    <mergeCell ref="C5:D5"/>
    <mergeCell ref="A1:D2"/>
    <mergeCell ref="A4:D4"/>
    <mergeCell ref="A3:D3"/>
    <mergeCell ref="A5:B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07AB-AA54-4910-8DE3-633C13832792}">
  <dimension ref="B1:L54"/>
  <sheetViews>
    <sheetView view="pageBreakPreview" topLeftCell="C1" zoomScale="60" zoomScaleNormal="100" workbookViewId="0">
      <selection activeCell="J11" sqref="J11"/>
    </sheetView>
  </sheetViews>
  <sheetFormatPr defaultColWidth="40.59765625" defaultRowHeight="15" x14ac:dyDescent="0.25"/>
  <cols>
    <col min="1" max="1" width="12.59765625" style="133" customWidth="1"/>
    <col min="2" max="2" width="17.5" style="133" customWidth="1"/>
    <col min="3" max="3" width="15.59765625" style="134" customWidth="1"/>
    <col min="4" max="4" width="64.19921875" style="133" customWidth="1"/>
    <col min="5" max="8" width="14.09765625" style="133" customWidth="1"/>
    <col min="9" max="16384" width="40.59765625" style="133"/>
  </cols>
  <sheetData>
    <row r="1" spans="2:10" ht="15.6" thickBot="1" x14ac:dyDescent="0.3"/>
    <row r="2" spans="2:10" s="142" customFormat="1" ht="6" thickBot="1" x14ac:dyDescent="0.3">
      <c r="B2" s="135"/>
      <c r="C2" s="136"/>
      <c r="D2" s="137"/>
      <c r="E2" s="138"/>
      <c r="F2" s="137"/>
      <c r="G2" s="139"/>
      <c r="H2" s="139"/>
      <c r="I2" s="140"/>
      <c r="J2" s="141"/>
    </row>
    <row r="3" spans="2:10" s="152" customFormat="1" ht="54" customHeight="1" x14ac:dyDescent="0.25">
      <c r="B3" s="143"/>
      <c r="C3" s="144"/>
      <c r="D3" s="145"/>
      <c r="E3" s="146" t="s">
        <v>538</v>
      </c>
      <c r="F3" s="147" t="str">
        <f>'Resumo do Orçamento'!F3:H3</f>
        <v xml:space="preserve"> 26,0%</v>
      </c>
      <c r="G3" s="148"/>
      <c r="H3" s="149"/>
      <c r="I3" s="150"/>
      <c r="J3" s="151"/>
    </row>
    <row r="4" spans="2:10" s="152" customFormat="1" ht="31.8" customHeight="1" thickBot="1" x14ac:dyDescent="0.3">
      <c r="B4" s="153"/>
      <c r="C4" s="154"/>
      <c r="D4" s="155"/>
      <c r="E4" s="156"/>
      <c r="F4" s="157"/>
      <c r="G4" s="158"/>
      <c r="H4" s="159"/>
      <c r="I4" s="150"/>
      <c r="J4" s="151"/>
    </row>
    <row r="5" spans="2:10" s="166" customFormat="1" ht="18" hidden="1" thickBot="1" x14ac:dyDescent="0.3">
      <c r="B5" s="160"/>
      <c r="C5" s="161" t="str">
        <f>'[1]BDI DIF'!E8</f>
        <v>C O O R D E N A Ç Ã O   D E   P R O J E T O S</v>
      </c>
      <c r="D5" s="162"/>
      <c r="E5" s="162"/>
      <c r="F5" s="162"/>
      <c r="G5" s="162"/>
      <c r="H5" s="163"/>
      <c r="I5" s="164"/>
      <c r="J5" s="165"/>
    </row>
    <row r="6" spans="2:10" s="142" customFormat="1" ht="6" hidden="1" thickBot="1" x14ac:dyDescent="0.3">
      <c r="B6" s="135"/>
      <c r="C6" s="136"/>
      <c r="D6" s="167"/>
      <c r="E6" s="168"/>
      <c r="F6" s="167"/>
      <c r="G6" s="169"/>
      <c r="H6" s="170"/>
      <c r="I6" s="140"/>
      <c r="J6" s="141"/>
    </row>
    <row r="7" spans="2:10" s="166" customFormat="1" ht="21.75" customHeight="1" x14ac:dyDescent="0.25">
      <c r="B7" s="160"/>
      <c r="C7" s="171" t="s">
        <v>539</v>
      </c>
      <c r="D7" s="217" t="s">
        <v>4</v>
      </c>
      <c r="E7" s="217"/>
      <c r="F7" s="217"/>
      <c r="G7" s="217"/>
      <c r="H7" s="218"/>
      <c r="I7" s="172"/>
      <c r="J7" s="165"/>
    </row>
    <row r="8" spans="2:10" s="166" customFormat="1" ht="18" hidden="1" thickBot="1" x14ac:dyDescent="0.3">
      <c r="B8" s="160"/>
      <c r="C8" s="173"/>
      <c r="D8" s="174"/>
      <c r="E8" s="174"/>
      <c r="F8" s="174"/>
      <c r="G8" s="175"/>
      <c r="H8" s="176"/>
      <c r="I8" s="177"/>
      <c r="J8" s="165"/>
    </row>
    <row r="9" spans="2:10" ht="21" x14ac:dyDescent="0.25">
      <c r="C9" s="178" t="s">
        <v>540</v>
      </c>
      <c r="D9" s="179"/>
      <c r="E9" s="179"/>
      <c r="F9" s="179"/>
      <c r="G9" s="179"/>
      <c r="H9" s="180"/>
    </row>
    <row r="10" spans="2:10" ht="15.6" x14ac:dyDescent="0.25">
      <c r="C10" s="181" t="s">
        <v>523</v>
      </c>
      <c r="D10" s="182" t="s">
        <v>524</v>
      </c>
      <c r="E10" s="183" t="s">
        <v>541</v>
      </c>
      <c r="F10" s="183"/>
      <c r="G10" s="183" t="s">
        <v>542</v>
      </c>
      <c r="H10" s="184"/>
    </row>
    <row r="11" spans="2:10" ht="31.2" x14ac:dyDescent="0.25">
      <c r="C11" s="181"/>
      <c r="D11" s="182"/>
      <c r="E11" s="185" t="s">
        <v>543</v>
      </c>
      <c r="F11" s="185" t="s">
        <v>544</v>
      </c>
      <c r="G11" s="185" t="s">
        <v>543</v>
      </c>
      <c r="H11" s="186" t="s">
        <v>544</v>
      </c>
    </row>
    <row r="12" spans="2:10" ht="21" customHeight="1" x14ac:dyDescent="0.25">
      <c r="C12" s="187" t="s">
        <v>545</v>
      </c>
      <c r="D12" s="188"/>
      <c r="E12" s="188"/>
      <c r="F12" s="188"/>
      <c r="G12" s="188"/>
      <c r="H12" s="189"/>
    </row>
    <row r="13" spans="2:10" ht="21" customHeight="1" x14ac:dyDescent="0.25">
      <c r="C13" s="190" t="s">
        <v>546</v>
      </c>
      <c r="D13" s="191" t="s">
        <v>547</v>
      </c>
      <c r="E13" s="192">
        <v>0</v>
      </c>
      <c r="F13" s="192">
        <v>0</v>
      </c>
      <c r="G13" s="192">
        <v>0.2</v>
      </c>
      <c r="H13" s="193">
        <v>0.2</v>
      </c>
    </row>
    <row r="14" spans="2:10" ht="21" customHeight="1" x14ac:dyDescent="0.25">
      <c r="C14" s="194" t="s">
        <v>548</v>
      </c>
      <c r="D14" s="195" t="s">
        <v>549</v>
      </c>
      <c r="E14" s="196" t="s">
        <v>550</v>
      </c>
      <c r="F14" s="196" t="s">
        <v>550</v>
      </c>
      <c r="G14" s="196" t="s">
        <v>550</v>
      </c>
      <c r="H14" s="196" t="s">
        <v>550</v>
      </c>
    </row>
    <row r="15" spans="2:10" ht="21" customHeight="1" x14ac:dyDescent="0.25">
      <c r="C15" s="190" t="s">
        <v>551</v>
      </c>
      <c r="D15" s="197" t="s">
        <v>552</v>
      </c>
      <c r="E15" s="198" t="s">
        <v>550</v>
      </c>
      <c r="F15" s="198" t="s">
        <v>550</v>
      </c>
      <c r="G15" s="198" t="s">
        <v>550</v>
      </c>
      <c r="H15" s="198" t="s">
        <v>550</v>
      </c>
    </row>
    <row r="16" spans="2:10" ht="21" customHeight="1" x14ac:dyDescent="0.25">
      <c r="C16" s="194" t="s">
        <v>553</v>
      </c>
      <c r="D16" s="199" t="s">
        <v>554</v>
      </c>
      <c r="E16" s="196" t="s">
        <v>550</v>
      </c>
      <c r="F16" s="196" t="s">
        <v>550</v>
      </c>
      <c r="G16" s="196" t="s">
        <v>550</v>
      </c>
      <c r="H16" s="196" t="s">
        <v>550</v>
      </c>
    </row>
    <row r="17" spans="3:8" ht="21" customHeight="1" x14ac:dyDescent="0.25">
      <c r="C17" s="190" t="s">
        <v>555</v>
      </c>
      <c r="D17" s="191" t="s">
        <v>556</v>
      </c>
      <c r="E17" s="198" t="s">
        <v>550</v>
      </c>
      <c r="F17" s="198" t="s">
        <v>550</v>
      </c>
      <c r="G17" s="198" t="s">
        <v>550</v>
      </c>
      <c r="H17" s="198" t="s">
        <v>550</v>
      </c>
    </row>
    <row r="18" spans="3:8" ht="21" customHeight="1" x14ac:dyDescent="0.25">
      <c r="C18" s="194" t="s">
        <v>557</v>
      </c>
      <c r="D18" s="199" t="s">
        <v>558</v>
      </c>
      <c r="E18" s="200">
        <v>2.5000000000000001E-2</v>
      </c>
      <c r="F18" s="200">
        <v>2.5000000000000001E-2</v>
      </c>
      <c r="G18" s="200">
        <v>2.5000000000000001E-2</v>
      </c>
      <c r="H18" s="201">
        <v>2.5000000000000001E-2</v>
      </c>
    </row>
    <row r="19" spans="3:8" ht="21" customHeight="1" x14ac:dyDescent="0.25">
      <c r="C19" s="190" t="s">
        <v>559</v>
      </c>
      <c r="D19" s="191" t="s">
        <v>560</v>
      </c>
      <c r="E19" s="192">
        <v>0.03</v>
      </c>
      <c r="F19" s="192">
        <v>0.03</v>
      </c>
      <c r="G19" s="192">
        <v>0.03</v>
      </c>
      <c r="H19" s="193">
        <v>0.03</v>
      </c>
    </row>
    <row r="20" spans="3:8" ht="21" customHeight="1" x14ac:dyDescent="0.25">
      <c r="C20" s="194" t="s">
        <v>561</v>
      </c>
      <c r="D20" s="199" t="s">
        <v>562</v>
      </c>
      <c r="E20" s="196">
        <v>0.08</v>
      </c>
      <c r="F20" s="196">
        <v>0.08</v>
      </c>
      <c r="G20" s="196">
        <v>0.08</v>
      </c>
      <c r="H20" s="202">
        <v>0.08</v>
      </c>
    </row>
    <row r="21" spans="3:8" ht="21" customHeight="1" x14ac:dyDescent="0.25">
      <c r="C21" s="190" t="s">
        <v>563</v>
      </c>
      <c r="D21" s="191" t="s">
        <v>564</v>
      </c>
      <c r="E21" s="192">
        <v>0</v>
      </c>
      <c r="F21" s="192">
        <v>0</v>
      </c>
      <c r="G21" s="192">
        <v>0</v>
      </c>
      <c r="H21" s="193">
        <v>0</v>
      </c>
    </row>
    <row r="22" spans="3:8" ht="21" customHeight="1" x14ac:dyDescent="0.25">
      <c r="C22" s="203" t="s">
        <v>534</v>
      </c>
      <c r="D22" s="204" t="s">
        <v>565</v>
      </c>
      <c r="E22" s="205">
        <f>SUM(E13:E21)</f>
        <v>0.13500000000000001</v>
      </c>
      <c r="F22" s="205">
        <f>SUM(F13:F21)</f>
        <v>0.13500000000000001</v>
      </c>
      <c r="G22" s="205">
        <f>SUM(G13:G21)</f>
        <v>0.33500000000000002</v>
      </c>
      <c r="H22" s="206">
        <f>SUM(H13:H21)</f>
        <v>0.33500000000000002</v>
      </c>
    </row>
    <row r="23" spans="3:8" ht="21" customHeight="1" x14ac:dyDescent="0.25">
      <c r="C23" s="187" t="s">
        <v>566</v>
      </c>
      <c r="D23" s="188"/>
      <c r="E23" s="188"/>
      <c r="F23" s="188"/>
      <c r="G23" s="188"/>
      <c r="H23" s="189"/>
    </row>
    <row r="24" spans="3:8" ht="21" customHeight="1" x14ac:dyDescent="0.25">
      <c r="C24" s="207" t="s">
        <v>567</v>
      </c>
      <c r="D24" s="191" t="s">
        <v>568</v>
      </c>
      <c r="E24" s="198">
        <v>0.17780000000000001</v>
      </c>
      <c r="F24" s="198" t="s">
        <v>550</v>
      </c>
      <c r="G24" s="198">
        <v>0.1777</v>
      </c>
      <c r="H24" s="208" t="s">
        <v>550</v>
      </c>
    </row>
    <row r="25" spans="3:8" ht="21" customHeight="1" x14ac:dyDescent="0.25">
      <c r="C25" s="209" t="s">
        <v>569</v>
      </c>
      <c r="D25" s="199" t="s">
        <v>570</v>
      </c>
      <c r="E25" s="196">
        <v>3.6700000000000003E-2</v>
      </c>
      <c r="F25" s="196" t="s">
        <v>550</v>
      </c>
      <c r="G25" s="196">
        <v>3.6700000000000003E-2</v>
      </c>
      <c r="H25" s="202" t="s">
        <v>550</v>
      </c>
    </row>
    <row r="26" spans="3:8" ht="21" customHeight="1" x14ac:dyDescent="0.25">
      <c r="C26" s="207" t="s">
        <v>571</v>
      </c>
      <c r="D26" s="191" t="s">
        <v>572</v>
      </c>
      <c r="E26" s="198">
        <v>8.9999999999999993E-3</v>
      </c>
      <c r="F26" s="198">
        <v>6.7000000000000002E-3</v>
      </c>
      <c r="G26" s="198">
        <v>8.6999999999999994E-3</v>
      </c>
      <c r="H26" s="208">
        <v>6.7000000000000002E-3</v>
      </c>
    </row>
    <row r="27" spans="3:8" ht="21" customHeight="1" x14ac:dyDescent="0.25">
      <c r="C27" s="209" t="s">
        <v>573</v>
      </c>
      <c r="D27" s="199" t="s">
        <v>574</v>
      </c>
      <c r="E27" s="196">
        <v>0.1085</v>
      </c>
      <c r="F27" s="196">
        <v>8.3299999999999999E-2</v>
      </c>
      <c r="G27" s="196">
        <v>0.1085</v>
      </c>
      <c r="H27" s="202">
        <v>8.3299999999999999E-2</v>
      </c>
    </row>
    <row r="28" spans="3:8" ht="21" customHeight="1" x14ac:dyDescent="0.25">
      <c r="C28" s="207" t="s">
        <v>575</v>
      </c>
      <c r="D28" s="191" t="s">
        <v>576</v>
      </c>
      <c r="E28" s="198">
        <v>6.9999999999999999E-4</v>
      </c>
      <c r="F28" s="198">
        <v>5.9999999999999995E-4</v>
      </c>
      <c r="G28" s="198">
        <v>6.9999999999999999E-4</v>
      </c>
      <c r="H28" s="208">
        <v>5.9999999999999995E-4</v>
      </c>
    </row>
    <row r="29" spans="3:8" ht="21" customHeight="1" x14ac:dyDescent="0.25">
      <c r="C29" s="209" t="s">
        <v>577</v>
      </c>
      <c r="D29" s="199" t="s">
        <v>578</v>
      </c>
      <c r="E29" s="196">
        <v>7.1999999999999998E-3</v>
      </c>
      <c r="F29" s="196">
        <v>5.5999999999999999E-3</v>
      </c>
      <c r="G29" s="196">
        <v>7.1999999999999998E-3</v>
      </c>
      <c r="H29" s="202">
        <v>5.5999999999999999E-3</v>
      </c>
    </row>
    <row r="30" spans="3:8" ht="21" customHeight="1" x14ac:dyDescent="0.25">
      <c r="C30" s="207" t="s">
        <v>579</v>
      </c>
      <c r="D30" s="191" t="s">
        <v>580</v>
      </c>
      <c r="E30" s="192">
        <v>1.15E-2</v>
      </c>
      <c r="F30" s="198" t="s">
        <v>550</v>
      </c>
      <c r="G30" s="192">
        <v>1.15E-2</v>
      </c>
      <c r="H30" s="208" t="s">
        <v>550</v>
      </c>
    </row>
    <row r="31" spans="3:8" ht="21" customHeight="1" x14ac:dyDescent="0.25">
      <c r="C31" s="209" t="s">
        <v>581</v>
      </c>
      <c r="D31" s="199" t="s">
        <v>582</v>
      </c>
      <c r="E31" s="200">
        <v>1.1000000000000001E-3</v>
      </c>
      <c r="F31" s="196">
        <v>8.0000000000000004E-4</v>
      </c>
      <c r="G31" s="200">
        <v>1.1000000000000001E-3</v>
      </c>
      <c r="H31" s="202">
        <v>8.0000000000000004E-4</v>
      </c>
    </row>
    <row r="32" spans="3:8" ht="21" customHeight="1" x14ac:dyDescent="0.25">
      <c r="C32" s="207" t="s">
        <v>583</v>
      </c>
      <c r="D32" s="191" t="s">
        <v>584</v>
      </c>
      <c r="E32" s="198">
        <v>0.1022</v>
      </c>
      <c r="F32" s="198">
        <v>7.8299999999999995E-2</v>
      </c>
      <c r="G32" s="198">
        <v>0.10199999999999999</v>
      </c>
      <c r="H32" s="208">
        <v>7.8299999999999995E-2</v>
      </c>
    </row>
    <row r="33" spans="3:8" ht="21" customHeight="1" x14ac:dyDescent="0.25">
      <c r="C33" s="209" t="s">
        <v>585</v>
      </c>
      <c r="D33" s="199" t="s">
        <v>586</v>
      </c>
      <c r="E33" s="200">
        <v>2.9999999999999997E-4</v>
      </c>
      <c r="F33" s="200">
        <v>2.9999999999999997E-4</v>
      </c>
      <c r="G33" s="200">
        <v>2.9999999999999997E-4</v>
      </c>
      <c r="H33" s="201">
        <v>2.9999999999999997E-4</v>
      </c>
    </row>
    <row r="34" spans="3:8" ht="21" customHeight="1" x14ac:dyDescent="0.25">
      <c r="C34" s="210" t="s">
        <v>535</v>
      </c>
      <c r="D34" s="185" t="s">
        <v>565</v>
      </c>
      <c r="E34" s="211">
        <f>SUM(E24:E33)</f>
        <v>0.45500000000000002</v>
      </c>
      <c r="F34" s="211">
        <f>SUM(F24:F33)</f>
        <v>0.17559999999999998</v>
      </c>
      <c r="G34" s="211">
        <f>SUM(G24:G33)</f>
        <v>0.45439999999999997</v>
      </c>
      <c r="H34" s="212">
        <f>SUM(H24:H33)</f>
        <v>0.17559999999999998</v>
      </c>
    </row>
    <row r="35" spans="3:8" ht="21" customHeight="1" x14ac:dyDescent="0.25">
      <c r="C35" s="187" t="s">
        <v>587</v>
      </c>
      <c r="D35" s="188"/>
      <c r="E35" s="188"/>
      <c r="F35" s="188"/>
      <c r="G35" s="188"/>
      <c r="H35" s="189"/>
    </row>
    <row r="36" spans="3:8" ht="21" customHeight="1" x14ac:dyDescent="0.25">
      <c r="C36" s="190" t="s">
        <v>588</v>
      </c>
      <c r="D36" s="191" t="s">
        <v>589</v>
      </c>
      <c r="E36" s="198">
        <v>5.9200000000000003E-2</v>
      </c>
      <c r="F36" s="198">
        <v>4.5499999999999999E-2</v>
      </c>
      <c r="G36" s="198">
        <v>5.9200000000000003E-2</v>
      </c>
      <c r="H36" s="208">
        <v>4.5499999999999999E-2</v>
      </c>
    </row>
    <row r="37" spans="3:8" ht="21" customHeight="1" x14ac:dyDescent="0.25">
      <c r="C37" s="194" t="s">
        <v>590</v>
      </c>
      <c r="D37" s="199" t="s">
        <v>591</v>
      </c>
      <c r="E37" s="200">
        <v>1.4E-3</v>
      </c>
      <c r="F37" s="200">
        <v>1.1000000000000001E-3</v>
      </c>
      <c r="G37" s="200">
        <v>1.4E-3</v>
      </c>
      <c r="H37" s="201">
        <v>1.1000000000000001E-3</v>
      </c>
    </row>
    <row r="38" spans="3:8" ht="21" customHeight="1" x14ac:dyDescent="0.25">
      <c r="C38" s="190" t="s">
        <v>592</v>
      </c>
      <c r="D38" s="191" t="s">
        <v>593</v>
      </c>
      <c r="E38" s="198">
        <v>3.32E-2</v>
      </c>
      <c r="F38" s="192">
        <v>2.5499999999999998E-2</v>
      </c>
      <c r="G38" s="198">
        <v>3.32E-2</v>
      </c>
      <c r="H38" s="193">
        <v>2.5499999999999998E-2</v>
      </c>
    </row>
    <row r="39" spans="3:8" ht="21" customHeight="1" x14ac:dyDescent="0.25">
      <c r="C39" s="194" t="s">
        <v>594</v>
      </c>
      <c r="D39" s="199" t="s">
        <v>595</v>
      </c>
      <c r="E39" s="196">
        <v>3.6700000000000003E-2</v>
      </c>
      <c r="F39" s="196">
        <v>2.8199999999999999E-2</v>
      </c>
      <c r="G39" s="196">
        <v>3.6700000000000003E-2</v>
      </c>
      <c r="H39" s="202">
        <v>2.8199999999999999E-2</v>
      </c>
    </row>
    <row r="40" spans="3:8" ht="21" customHeight="1" x14ac:dyDescent="0.25">
      <c r="C40" s="190" t="s">
        <v>596</v>
      </c>
      <c r="D40" s="191" t="s">
        <v>597</v>
      </c>
      <c r="E40" s="192">
        <v>5.0000000000000001E-3</v>
      </c>
      <c r="F40" s="192">
        <v>3.8E-3</v>
      </c>
      <c r="G40" s="192">
        <v>5.0000000000000001E-3</v>
      </c>
      <c r="H40" s="193">
        <v>3.8E-3</v>
      </c>
    </row>
    <row r="41" spans="3:8" ht="21" customHeight="1" x14ac:dyDescent="0.25">
      <c r="C41" s="203" t="s">
        <v>536</v>
      </c>
      <c r="D41" s="204" t="s">
        <v>565</v>
      </c>
      <c r="E41" s="205">
        <f>SUM(E36:E40)</f>
        <v>0.13550000000000001</v>
      </c>
      <c r="F41" s="205">
        <f>SUM(F36:F40)</f>
        <v>0.1041</v>
      </c>
      <c r="G41" s="205">
        <f>SUM(G36:G40)</f>
        <v>0.13550000000000001</v>
      </c>
      <c r="H41" s="206">
        <f>SUM(H36:H40)</f>
        <v>0.1041</v>
      </c>
    </row>
    <row r="42" spans="3:8" ht="21" customHeight="1" x14ac:dyDescent="0.25">
      <c r="C42" s="187" t="s">
        <v>598</v>
      </c>
      <c r="D42" s="188"/>
      <c r="E42" s="188"/>
      <c r="F42" s="188"/>
      <c r="G42" s="188"/>
      <c r="H42" s="189"/>
    </row>
    <row r="43" spans="3:8" ht="21" customHeight="1" x14ac:dyDescent="0.25">
      <c r="C43" s="207" t="s">
        <v>599</v>
      </c>
      <c r="D43" s="191" t="s">
        <v>600</v>
      </c>
      <c r="E43" s="198">
        <v>7.6300000000000007E-2</v>
      </c>
      <c r="F43" s="198">
        <v>2.9499999999999998E-2</v>
      </c>
      <c r="G43" s="198">
        <v>0.16719999999999999</v>
      </c>
      <c r="H43" s="208">
        <v>6.4600000000000005E-2</v>
      </c>
    </row>
    <row r="44" spans="3:8" ht="45" x14ac:dyDescent="0.25">
      <c r="C44" s="194" t="s">
        <v>601</v>
      </c>
      <c r="D44" s="195" t="s">
        <v>602</v>
      </c>
      <c r="E44" s="200">
        <v>5.0000000000000001E-3</v>
      </c>
      <c r="F44" s="200">
        <v>3.8E-3</v>
      </c>
      <c r="G44" s="200">
        <v>5.3E-3</v>
      </c>
      <c r="H44" s="201">
        <v>4.0000000000000001E-3</v>
      </c>
    </row>
    <row r="45" spans="3:8" ht="15.6" x14ac:dyDescent="0.25">
      <c r="C45" s="210" t="s">
        <v>537</v>
      </c>
      <c r="D45" s="185" t="s">
        <v>565</v>
      </c>
      <c r="E45" s="211">
        <f>SUM(E43:E44)</f>
        <v>8.1300000000000011E-2</v>
      </c>
      <c r="F45" s="211">
        <f>SUM(F43:F44)</f>
        <v>3.3299999999999996E-2</v>
      </c>
      <c r="G45" s="211">
        <f>SUM(G43:G44)</f>
        <v>0.17249999999999999</v>
      </c>
      <c r="H45" s="212">
        <f>SUM(H43:H44)</f>
        <v>6.8600000000000008E-2</v>
      </c>
    </row>
    <row r="46" spans="3:8" ht="16.2" thickBot="1" x14ac:dyDescent="0.3">
      <c r="C46" s="213"/>
      <c r="D46" s="214"/>
      <c r="E46" s="215">
        <f>E22+E34+E41+E45</f>
        <v>0.80680000000000007</v>
      </c>
      <c r="F46" s="215">
        <f>F22+F34+F41+F45</f>
        <v>0.44799999999999995</v>
      </c>
      <c r="G46" s="215">
        <f>G22+G34+G41+G45</f>
        <v>1.0973999999999999</v>
      </c>
      <c r="H46" s="216">
        <f>H22+H34+H41+H45</f>
        <v>0.68329999999999991</v>
      </c>
    </row>
    <row r="52" spans="3:12" ht="50.4" customHeight="1" x14ac:dyDescent="0.25">
      <c r="C52" s="92" t="s">
        <v>30</v>
      </c>
      <c r="D52" s="92"/>
      <c r="E52" s="92"/>
      <c r="F52" s="92"/>
      <c r="G52" s="92"/>
      <c r="H52" s="92"/>
      <c r="I52" s="132"/>
      <c r="J52" s="132"/>
      <c r="K52" s="132"/>
      <c r="L52" s="132"/>
    </row>
    <row r="53" spans="3:12" ht="30" customHeight="1" x14ac:dyDescent="0.25"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3:12" ht="82.2" customHeight="1" x14ac:dyDescent="0.25">
      <c r="C54" s="92" t="s">
        <v>31</v>
      </c>
      <c r="D54" s="92"/>
      <c r="E54" s="92"/>
      <c r="F54" s="92"/>
      <c r="G54" s="92"/>
      <c r="H54" s="92"/>
      <c r="I54" s="132"/>
      <c r="J54" s="132"/>
      <c r="K54" s="132"/>
      <c r="L54" s="132"/>
    </row>
  </sheetData>
  <mergeCells count="18">
    <mergeCell ref="C35:H35"/>
    <mergeCell ref="C42:H42"/>
    <mergeCell ref="C46:D46"/>
    <mergeCell ref="C52:H52"/>
    <mergeCell ref="C54:H54"/>
    <mergeCell ref="D7:H7"/>
    <mergeCell ref="C10:C11"/>
    <mergeCell ref="D10:D11"/>
    <mergeCell ref="E10:F10"/>
    <mergeCell ref="G10:H10"/>
    <mergeCell ref="C12:H12"/>
    <mergeCell ref="C23:H23"/>
    <mergeCell ref="C3:D4"/>
    <mergeCell ref="E3:E4"/>
    <mergeCell ref="F3:F4"/>
    <mergeCell ref="G3:H4"/>
    <mergeCell ref="C5:H5"/>
    <mergeCell ref="C9:H9"/>
  </mergeCells>
  <pageMargins left="0.511811024" right="0.511811024" top="0.78740157499999996" bottom="0.78740157499999996" header="0.31496062000000002" footer="0.31496062000000002"/>
  <pageSetup paperSize="9" scale="5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Resumo do Orçamento</vt:lpstr>
      <vt:lpstr>Orçamento Sintético</vt:lpstr>
      <vt:lpstr>CPUs</vt:lpstr>
      <vt:lpstr>Buttons</vt:lpstr>
      <vt:lpstr>BDI</vt:lpstr>
      <vt:lpstr>ESCALA SALARIAL</vt:lpstr>
      <vt:lpstr>LEIS SOCIAIS</vt:lpstr>
      <vt:lpstr>BDI!Area_de_impressao</vt:lpstr>
      <vt:lpstr>CPUs!Area_de_impressao</vt:lpstr>
      <vt:lpstr>'ESCALA SALARIAL'!Area_de_impressao</vt:lpstr>
      <vt:lpstr>'LEIS SOCIAIS'!Area_de_impressao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Titanium</cp:lastModifiedBy>
  <cp:revision>0</cp:revision>
  <cp:lastPrinted>2021-10-14T14:46:09Z</cp:lastPrinted>
  <dcterms:created xsi:type="dcterms:W3CDTF">2021-10-13T19:28:51Z</dcterms:created>
  <dcterms:modified xsi:type="dcterms:W3CDTF">2021-10-14T15:18:35Z</dcterms:modified>
</cp:coreProperties>
</file>